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C:\Users\utilisateur\Desktop\"/>
    </mc:Choice>
  </mc:AlternateContent>
  <xr:revisionPtr revIDLastSave="0" documentId="8_{C561B594-46D5-46E6-ADA4-1080DC60A755}" xr6:coauthVersionLast="47" xr6:coauthVersionMax="47" xr10:uidLastSave="{00000000-0000-0000-0000-000000000000}"/>
  <bookViews>
    <workbookView xWindow="-28920" yWindow="-2070" windowWidth="29040" windowHeight="15840" xr2:uid="{00000000-000D-0000-FFFF-FFFF00000000}"/>
  </bookViews>
  <sheets>
    <sheet name="VILLENEUVE" sheetId="1" r:id="rId1"/>
  </sheets>
  <externalReferences>
    <externalReference r:id="rId2"/>
    <externalReference r:id="rId3"/>
    <externalReference r:id="rId4"/>
  </externalReferences>
  <definedNames>
    <definedName name="Accompagnement">#N/A</definedName>
    <definedName name="ardechoux">#N/A</definedName>
    <definedName name="CLIENTS">#N/A</definedName>
    <definedName name="CLIENTS4">#REF!</definedName>
    <definedName name="CLIENTS4E5J">#REF!</definedName>
    <definedName name="CLIENTSLIVRES">[1]Feuil5!$A$1:$A$5</definedName>
    <definedName name="CLIENTSMARSEILLE">#N/A</definedName>
    <definedName name="CONVIVES">#N/A</definedName>
    <definedName name="CRECHE5">#REF!</definedName>
    <definedName name="Dessert">#N/A</definedName>
    <definedName name="DESSERTS">'[2]BASE DE DONNEES'!$A$92:$A$97</definedName>
    <definedName name="DIMANCHE">#N/A</definedName>
    <definedName name="Entrée">#N/A</definedName>
    <definedName name="ENTREES">'[2]BASE DE DONNEES'!$A$47:$A$54</definedName>
    <definedName name="Fromage">#N/A</definedName>
    <definedName name="GARNITURES">'[2]BASE DE DONNEES'!$A$77:$A$81</definedName>
    <definedName name="HHHHHH">#REF!</definedName>
    <definedName name="LAITAGE">'[2]BASE DE DONNEES'!$A$84:$A$89</definedName>
    <definedName name="LISTE">#REF!</definedName>
    <definedName name="LISTE2">#N/A</definedName>
    <definedName name="MAILLANE">#N/A</definedName>
    <definedName name="MIDI_1_seul_choix_Cycle_A__CA__Moins_de_18_mois" localSheetId="0">#N/A</definedName>
    <definedName name="MIDI_1_seul_choix_Cycle_A__CA__Moins_de_18_mois">#N/A</definedName>
    <definedName name="MIDI_1_seul_choix_Cycle_A__CA__Plus_de_18_mois" localSheetId="0">#N/A</definedName>
    <definedName name="MIDI_1_seul_choix_Cycle_A__CA__Plus_de_18_mois">#N/A</definedName>
    <definedName name="MIDI_Cycle_A__4" localSheetId="0">#N/A</definedName>
    <definedName name="MIDI_Cycle_A__4">#N/A</definedName>
    <definedName name="MIDI_et_SOIR_Cycle_A__4" localSheetId="0">#N/A</definedName>
    <definedName name="MIDI_et_SOIR_Cycle_A__4">#N/A</definedName>
    <definedName name="MIDI_et_SOIR_Premier_choix_Cycle_A__CA" localSheetId="0">#N/A</definedName>
    <definedName name="MIDI_et_SOIR_Premier_choix_Cycle_A__CA">#N/A</definedName>
    <definedName name="MIDI_et_SOIR_Premier_choix_Cycle_A__CA__Du_Lundi_au_Vendredi_midi_inclus" localSheetId="0">#N/A</definedName>
    <definedName name="MIDI_et_SOIR_Premier_choix_Cycle_A__CA__Du_Lundi_au_Vendredi_midi_inclus">#N/A</definedName>
    <definedName name="MIDI_Premier_choix_Cycle_A__CA__Du_Lundi_au_Samedi_inclus" localSheetId="0">#N/A</definedName>
    <definedName name="MIDI_Premier_choix_Cycle_A__CA__Du_Lundi_au_Samedi_inclus">#N/A</definedName>
    <definedName name="MIDI_Premier_choix_Cycle_A__CA__Du_Lundi_au_Vendredi_inclus" localSheetId="0">#N/A</definedName>
    <definedName name="MIDI_Premier_choix_Cycle_A__CA__Du_Lundi_au_Vendredi_inclus">#N/A</definedName>
    <definedName name="MIDI_Premier_choix_Cycle_A__CA__Lundi___Mardi___Jeudi___Vendredi" localSheetId="0">#N/A</definedName>
    <definedName name="MIDI_Premier_choix_Cycle_A__CA__Lundi___Mardi___Jeudi___Vendredi">#N/A</definedName>
    <definedName name="Nombre_éléments_GEMRCN">#N/A</definedName>
    <definedName name="PLATSCHAUDS">'[2]BASE DE DONNEES'!$A$57:$A$74</definedName>
    <definedName name="SOIR_Cycle_A__4" localSheetId="0">#N/A</definedName>
    <definedName name="SOIR_Cycle_A__4">#N/A</definedName>
    <definedName name="SOIR_Premier_choix_Cycle_A" localSheetId="0">#N/A</definedName>
    <definedName name="SOIR_Premier_choix_Cycle_A">#N/A</definedName>
    <definedName name="SOIR_Premier_choix_Cycle_A__CA__Lundi___Mardi___Mercredi_et_Jeudi" localSheetId="0">#N/A</definedName>
    <definedName name="SOIR_Premier_choix_Cycle_A__CA__Lundi___Mardi___Mercredi_et_Jeudi">#N/A</definedName>
    <definedName name="TypAbats" localSheetId="0">#REF!</definedName>
    <definedName name="TypAbats">#REF!</definedName>
    <definedName name="TypAgneau_Mouton_1ère_Cat." localSheetId="0">#REF!</definedName>
    <definedName name="TypAgneau_Mouton_1ère_Cat.">#REF!</definedName>
    <definedName name="TypAgneau_Mouton_2ème_Cat." localSheetId="0">#REF!</definedName>
    <definedName name="TypAgneau_Mouton_2ème_Cat.">#REF!</definedName>
    <definedName name="TypBoeuf_1ère_Cat." localSheetId="0">#REF!</definedName>
    <definedName name="TypBoeuf_1ère_Cat.">#REF!</definedName>
    <definedName name="TypBoeuf_2ème_Cat." localSheetId="0">#REF!</definedName>
    <definedName name="TypBoeuf_2ème_Cat.">#REF!</definedName>
    <definedName name="TypCharcuterie" localSheetId="0">#REF!</definedName>
    <definedName name="TypCharcuterie">#REF!</definedName>
    <definedName name="TypCollation">#N/A</definedName>
    <definedName name="TypCrudités" localSheetId="0">#REF!</definedName>
    <definedName name="TypCrudités">#REF!</definedName>
    <definedName name="TypDessert_lacté" localSheetId="0">#REF!</definedName>
    <definedName name="TypDessert_lacté">#REF!</definedName>
    <definedName name="TypEntrée_Charcuterie" localSheetId="0">#REF!</definedName>
    <definedName name="TypEntrée_Charcuterie">#REF!</definedName>
    <definedName name="TypEntrée_Féculent" localSheetId="0">#REF!</definedName>
    <definedName name="TypEntrée_Féculent">#REF!</definedName>
    <definedName name="TypEntrée_Oeuf" localSheetId="0">#REF!</definedName>
    <definedName name="TypEntrée_Oeuf">#REF!</definedName>
    <definedName name="TypEntrée_Pâtisserie_salée" localSheetId="0">#REF!</definedName>
    <definedName name="TypEntrée_Pâtisserie_salée">#REF!</definedName>
    <definedName name="TypEntrée_Poisson" localSheetId="0">#REF!</definedName>
    <definedName name="TypEntrée_Poisson">#REF!</definedName>
    <definedName name="TypFéculent" localSheetId="0">#REF!</definedName>
    <definedName name="TypFéculent">#REF!</definedName>
    <definedName name="TypFromage" localSheetId="0">#REF!</definedName>
    <definedName name="TypFromage">#REF!</definedName>
    <definedName name="TypFruit_cru" localSheetId="0">#REF!</definedName>
    <definedName name="TypFruit_cru">#REF!</definedName>
    <definedName name="TypFruit_cuit" localSheetId="0">#REF!</definedName>
    <definedName name="TypFruit_cuit">#REF!</definedName>
    <definedName name="TypLaitage" localSheetId="0">#REF!</definedName>
    <definedName name="TypLaitage">#REF!</definedName>
    <definedName name="TypLégumes" localSheetId="0">#REF!</definedName>
    <definedName name="TypLégumes">#REF!</definedName>
    <definedName name="TypLégumes_cuits" localSheetId="0">#REF!</definedName>
    <definedName name="TypLégumes_cuits">#REF!</definedName>
    <definedName name="TypLégumes_et_Féculent" localSheetId="0">#REF!</definedName>
    <definedName name="TypLégumes_et_Féculent">#REF!</definedName>
    <definedName name="TypLégumes_secs" localSheetId="0">#REF!</definedName>
    <definedName name="TypLégumes_secs">#REF!</definedName>
    <definedName name="TypOeuf" localSheetId="0">#REF!</definedName>
    <definedName name="TypOeuf">#REF!</definedName>
    <definedName name="TypPâtisserie" localSheetId="0">#REF!</definedName>
    <definedName name="TypPâtisserie">#REF!</definedName>
    <definedName name="TypPâtisserie_salée" localSheetId="0">#REF!</definedName>
    <definedName name="TypPâtisserie_salée">#REF!</definedName>
    <definedName name="TypPoisson" localSheetId="0">#REF!</definedName>
    <definedName name="TypPoisson">#REF!</definedName>
    <definedName name="TypPorc_1ère_Cat." localSheetId="0">#REF!</definedName>
    <definedName name="TypPorc_1ère_Cat.">#REF!</definedName>
    <definedName name="TypPorc_2ème_Cat." localSheetId="0">#REF!</definedName>
    <definedName name="TypPorc_2ème_Cat.">#REF!</definedName>
    <definedName name="TypPotage" localSheetId="0">#REF!</definedName>
    <definedName name="TypPotage">#REF!</definedName>
    <definedName name="TypPréparation_à_base_de_VPO" localSheetId="0">#REF!</definedName>
    <definedName name="TypPréparation_à_base_de_VPO">#REF!</definedName>
    <definedName name="TypSalade" localSheetId="0">#REF!</definedName>
    <definedName name="TypSalade">#REF!</definedName>
    <definedName name="TypVeau_1ère_Cat." localSheetId="0">#REF!</definedName>
    <definedName name="TypVeau_1ère_Cat.">#REF!</definedName>
    <definedName name="TypVeau_2ème_Cat." localSheetId="0">#REF!</definedName>
    <definedName name="TypVeau_2ème_Cat.">#REF!</definedName>
    <definedName name="TypViandes_hachées" localSheetId="0">#REF!</definedName>
    <definedName name="TypViandes_hachées">#REF!</definedName>
    <definedName name="TypVolaille" localSheetId="0">#REF!</definedName>
    <definedName name="TypVolaille">#REF!</definedName>
    <definedName name="VPO">#N/A</definedName>
    <definedName name="_xlnm.Print_Area" localSheetId="0">VILLENEUVE!$A$1:$L$53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2" i="1" l="1"/>
  <c r="I62" i="1"/>
  <c r="G62" i="1"/>
  <c r="E62" i="1"/>
  <c r="L61" i="1"/>
  <c r="K61" i="1"/>
  <c r="L60" i="1"/>
  <c r="K60" i="1"/>
  <c r="L57" i="1"/>
  <c r="K57" i="1"/>
  <c r="J57" i="1"/>
  <c r="I57" i="1"/>
  <c r="H57" i="1"/>
  <c r="G57" i="1"/>
  <c r="F57" i="1"/>
  <c r="E57" i="1"/>
  <c r="D57" i="1"/>
  <c r="K56" i="1"/>
  <c r="J56" i="1"/>
  <c r="I56" i="1"/>
  <c r="H56" i="1"/>
  <c r="G56" i="1"/>
  <c r="F56" i="1"/>
  <c r="E56" i="1"/>
  <c r="D56" i="1"/>
  <c r="L55" i="1"/>
  <c r="K55" i="1"/>
  <c r="J55" i="1"/>
  <c r="I55" i="1"/>
  <c r="H55" i="1"/>
  <c r="G55" i="1"/>
  <c r="F55" i="1"/>
  <c r="E55" i="1"/>
  <c r="D55" i="1"/>
  <c r="L54" i="1"/>
  <c r="K54" i="1"/>
  <c r="J54" i="1"/>
  <c r="I54" i="1"/>
  <c r="H54" i="1"/>
  <c r="G54" i="1"/>
  <c r="F54" i="1"/>
  <c r="E54" i="1"/>
  <c r="D54" i="1"/>
  <c r="L53" i="1"/>
  <c r="K53" i="1"/>
  <c r="J53" i="1"/>
  <c r="I53" i="1"/>
  <c r="H53" i="1"/>
  <c r="G53" i="1"/>
  <c r="F53" i="1"/>
  <c r="E53" i="1"/>
  <c r="D53" i="1"/>
  <c r="L52" i="1"/>
  <c r="K52" i="1"/>
  <c r="J52" i="1"/>
  <c r="I52" i="1"/>
  <c r="H52" i="1"/>
  <c r="G52" i="1"/>
  <c r="F52" i="1"/>
  <c r="E52" i="1"/>
  <c r="D52" i="1"/>
  <c r="L51" i="1"/>
  <c r="J51" i="1"/>
  <c r="F51" i="1"/>
  <c r="D51" i="1"/>
  <c r="L50" i="1"/>
  <c r="J50" i="1"/>
  <c r="F50" i="1"/>
  <c r="D50" i="1"/>
  <c r="K49" i="1"/>
  <c r="I49" i="1"/>
  <c r="H49" i="1"/>
  <c r="G49" i="1"/>
  <c r="E49" i="1"/>
  <c r="L48" i="1"/>
  <c r="K48" i="1"/>
  <c r="J48" i="1"/>
  <c r="I48" i="1"/>
  <c r="H48" i="1"/>
  <c r="G48" i="1"/>
  <c r="F48" i="1"/>
  <c r="E48" i="1"/>
  <c r="D48" i="1"/>
  <c r="L47" i="1"/>
  <c r="K47" i="1"/>
  <c r="J47" i="1"/>
  <c r="I47" i="1"/>
  <c r="G47" i="1"/>
  <c r="F47" i="1"/>
  <c r="E47" i="1"/>
  <c r="D47" i="1"/>
  <c r="L46" i="1"/>
  <c r="K46" i="1"/>
  <c r="J46" i="1"/>
  <c r="I46" i="1"/>
  <c r="H46" i="1"/>
  <c r="G46" i="1"/>
  <c r="F46" i="1"/>
  <c r="E46" i="1"/>
  <c r="D46" i="1"/>
  <c r="L45" i="1"/>
  <c r="K45" i="1"/>
  <c r="J45" i="1"/>
  <c r="I45" i="1"/>
  <c r="H45" i="1"/>
  <c r="G45" i="1"/>
  <c r="F45" i="1"/>
  <c r="E45" i="1"/>
  <c r="D45" i="1"/>
  <c r="L43" i="1"/>
  <c r="K43" i="1"/>
  <c r="J43" i="1"/>
  <c r="I43" i="1"/>
  <c r="H43" i="1"/>
  <c r="G43" i="1"/>
  <c r="F43" i="1"/>
  <c r="E43" i="1"/>
  <c r="D43" i="1"/>
  <c r="L42" i="1"/>
  <c r="K42" i="1"/>
  <c r="J42" i="1"/>
  <c r="I42" i="1"/>
  <c r="H42" i="1"/>
  <c r="G42" i="1"/>
  <c r="F42" i="1"/>
  <c r="E42" i="1"/>
  <c r="D42" i="1"/>
  <c r="L41" i="1"/>
  <c r="K41" i="1"/>
  <c r="J41" i="1"/>
  <c r="I41" i="1"/>
  <c r="H41" i="1"/>
  <c r="G41" i="1"/>
  <c r="F41" i="1"/>
  <c r="E41" i="1"/>
  <c r="D41" i="1"/>
  <c r="L40" i="1"/>
  <c r="K40" i="1"/>
  <c r="J40" i="1"/>
  <c r="I40" i="1"/>
  <c r="H40" i="1"/>
  <c r="G40" i="1"/>
  <c r="F40" i="1"/>
  <c r="E40" i="1"/>
  <c r="D40" i="1"/>
  <c r="L38" i="1"/>
  <c r="K38" i="1"/>
  <c r="J38" i="1"/>
  <c r="I38" i="1"/>
  <c r="H38" i="1"/>
  <c r="G38" i="1"/>
  <c r="F38" i="1"/>
  <c r="E38" i="1"/>
  <c r="D38" i="1"/>
  <c r="L37" i="1"/>
  <c r="K37" i="1"/>
  <c r="J37" i="1"/>
  <c r="I37" i="1"/>
  <c r="H37" i="1"/>
  <c r="G37" i="1"/>
  <c r="F37" i="1"/>
  <c r="E37" i="1"/>
  <c r="D37" i="1"/>
  <c r="L36" i="1"/>
  <c r="K36" i="1"/>
  <c r="J36" i="1"/>
  <c r="I36" i="1"/>
  <c r="H36" i="1"/>
  <c r="G36" i="1"/>
  <c r="F36" i="1"/>
  <c r="E36" i="1"/>
  <c r="D36" i="1"/>
  <c r="L35" i="1"/>
  <c r="K35" i="1"/>
  <c r="J35" i="1"/>
  <c r="I35" i="1"/>
  <c r="H35" i="1"/>
  <c r="G35" i="1"/>
  <c r="F35" i="1"/>
  <c r="E35" i="1"/>
  <c r="D35" i="1"/>
  <c r="L33" i="1"/>
  <c r="K33" i="1"/>
  <c r="J33" i="1"/>
  <c r="I33" i="1"/>
  <c r="H33" i="1"/>
  <c r="G33" i="1"/>
  <c r="F33" i="1"/>
  <c r="E33" i="1"/>
  <c r="D33" i="1"/>
  <c r="L32" i="1"/>
  <c r="K32" i="1"/>
  <c r="J32" i="1"/>
  <c r="I32" i="1"/>
  <c r="H32" i="1"/>
  <c r="G32" i="1"/>
  <c r="F32" i="1"/>
  <c r="E32" i="1"/>
  <c r="L31" i="1"/>
  <c r="K31" i="1"/>
  <c r="J31" i="1"/>
  <c r="I31" i="1"/>
  <c r="H31" i="1"/>
  <c r="G31" i="1"/>
  <c r="F31" i="1"/>
  <c r="E31" i="1"/>
  <c r="D31" i="1"/>
  <c r="L30" i="1"/>
  <c r="K30" i="1"/>
  <c r="J30" i="1"/>
  <c r="I30" i="1"/>
  <c r="H30" i="1"/>
  <c r="G30" i="1"/>
  <c r="F30" i="1"/>
  <c r="E30" i="1"/>
  <c r="D30" i="1"/>
  <c r="K28" i="1"/>
  <c r="J28" i="1"/>
  <c r="I28" i="1"/>
  <c r="H28" i="1"/>
  <c r="G28" i="1"/>
  <c r="F28" i="1"/>
  <c r="E28" i="1"/>
  <c r="D28" i="1"/>
  <c r="L27" i="1"/>
  <c r="K27" i="1"/>
  <c r="J27" i="1"/>
  <c r="I27" i="1"/>
  <c r="H27" i="1"/>
  <c r="G27" i="1"/>
  <c r="F27" i="1"/>
  <c r="E27" i="1"/>
  <c r="L26" i="1"/>
  <c r="K26" i="1"/>
  <c r="J26" i="1"/>
  <c r="I26" i="1"/>
  <c r="H26" i="1"/>
  <c r="G26" i="1"/>
  <c r="F26" i="1"/>
  <c r="E26" i="1"/>
  <c r="D26" i="1"/>
  <c r="L25" i="1"/>
  <c r="K25" i="1"/>
  <c r="J25" i="1"/>
  <c r="I25" i="1"/>
  <c r="H25" i="1"/>
  <c r="G25" i="1"/>
  <c r="F25" i="1"/>
  <c r="E25" i="1"/>
  <c r="D25" i="1"/>
  <c r="L23" i="1"/>
  <c r="K23" i="1"/>
  <c r="J23" i="1"/>
  <c r="I23" i="1"/>
  <c r="H23" i="1"/>
  <c r="G23" i="1"/>
  <c r="F23" i="1"/>
  <c r="E23" i="1"/>
  <c r="D23" i="1"/>
  <c r="L22" i="1"/>
  <c r="K22" i="1"/>
  <c r="J22" i="1"/>
  <c r="I22" i="1"/>
  <c r="H22" i="1"/>
  <c r="G22" i="1"/>
  <c r="F22" i="1"/>
  <c r="E22" i="1"/>
  <c r="D22" i="1"/>
  <c r="L21" i="1"/>
  <c r="K21" i="1"/>
  <c r="J21" i="1"/>
  <c r="I21" i="1"/>
  <c r="H21" i="1"/>
  <c r="G21" i="1"/>
  <c r="F21" i="1"/>
  <c r="E21" i="1"/>
  <c r="D21" i="1"/>
  <c r="L20" i="1"/>
  <c r="K20" i="1"/>
  <c r="J20" i="1"/>
  <c r="I20" i="1"/>
  <c r="G20" i="1"/>
  <c r="F20" i="1"/>
  <c r="E20" i="1"/>
  <c r="D20" i="1"/>
  <c r="L19" i="1"/>
  <c r="K19" i="1"/>
  <c r="J19" i="1"/>
  <c r="I19" i="1"/>
  <c r="H19" i="1"/>
  <c r="G19" i="1"/>
  <c r="F19" i="1"/>
  <c r="E19" i="1"/>
  <c r="D19" i="1"/>
  <c r="L18" i="1"/>
  <c r="K18" i="1"/>
  <c r="J18" i="1"/>
  <c r="I18" i="1"/>
  <c r="H18" i="1"/>
  <c r="G18" i="1"/>
  <c r="F18" i="1"/>
  <c r="E18" i="1"/>
  <c r="D18" i="1"/>
  <c r="L17" i="1"/>
  <c r="K17" i="1"/>
  <c r="J17" i="1"/>
  <c r="I17" i="1"/>
  <c r="H17" i="1"/>
  <c r="G17" i="1"/>
  <c r="F17" i="1"/>
  <c r="E17" i="1"/>
  <c r="D17" i="1"/>
  <c r="L16" i="1"/>
  <c r="K16" i="1"/>
  <c r="J16" i="1"/>
  <c r="I16" i="1"/>
  <c r="H16" i="1"/>
  <c r="G16" i="1"/>
  <c r="F16" i="1"/>
  <c r="E16" i="1"/>
  <c r="D16" i="1"/>
  <c r="L15" i="1"/>
  <c r="K15" i="1"/>
  <c r="J15" i="1"/>
  <c r="I15" i="1"/>
  <c r="H15" i="1"/>
  <c r="G15" i="1"/>
  <c r="F15" i="1"/>
  <c r="E15" i="1"/>
  <c r="D15" i="1"/>
  <c r="L14" i="1"/>
  <c r="K14" i="1"/>
  <c r="J14" i="1"/>
  <c r="I14" i="1"/>
  <c r="H14" i="1"/>
  <c r="G14" i="1"/>
  <c r="F14" i="1"/>
  <c r="E14" i="1"/>
  <c r="D14" i="1"/>
  <c r="L13" i="1"/>
  <c r="K13" i="1"/>
  <c r="J13" i="1"/>
  <c r="I13" i="1"/>
  <c r="H13" i="1"/>
  <c r="G13" i="1"/>
  <c r="F13" i="1"/>
  <c r="E13" i="1"/>
  <c r="D13" i="1"/>
  <c r="L12" i="1"/>
  <c r="K12" i="1"/>
  <c r="J12" i="1"/>
  <c r="I12" i="1"/>
  <c r="H12" i="1"/>
  <c r="G12" i="1"/>
  <c r="F12" i="1"/>
  <c r="E12" i="1"/>
  <c r="D12" i="1"/>
  <c r="L11" i="1"/>
  <c r="K11" i="1"/>
  <c r="J11" i="1"/>
  <c r="I11" i="1"/>
  <c r="H11" i="1"/>
  <c r="G11" i="1"/>
  <c r="F11" i="1"/>
  <c r="E11" i="1"/>
  <c r="D11" i="1"/>
  <c r="L10" i="1"/>
  <c r="K10" i="1"/>
  <c r="J10" i="1"/>
  <c r="I10" i="1"/>
  <c r="H10" i="1"/>
  <c r="G10" i="1"/>
  <c r="F10" i="1"/>
  <c r="E10" i="1"/>
  <c r="D10" i="1"/>
  <c r="L9" i="1"/>
  <c r="K9" i="1"/>
  <c r="J9" i="1"/>
  <c r="I9" i="1"/>
  <c r="H9" i="1"/>
  <c r="G9" i="1"/>
  <c r="F9" i="1"/>
  <c r="E9" i="1"/>
  <c r="D9" i="1"/>
  <c r="L8" i="1"/>
  <c r="K8" i="1"/>
  <c r="J8" i="1"/>
  <c r="I8" i="1"/>
  <c r="H8" i="1"/>
  <c r="G8" i="1"/>
  <c r="F8" i="1"/>
  <c r="E8" i="1"/>
  <c r="D8" i="1"/>
  <c r="L7" i="1"/>
  <c r="K7" i="1"/>
  <c r="J7" i="1"/>
  <c r="I7" i="1"/>
  <c r="H7" i="1"/>
  <c r="G7" i="1"/>
  <c r="F7" i="1"/>
  <c r="E7" i="1"/>
  <c r="D7" i="1"/>
  <c r="L6" i="1"/>
  <c r="K6" i="1"/>
  <c r="J6" i="1"/>
  <c r="I6" i="1"/>
  <c r="H6" i="1"/>
  <c r="G6" i="1"/>
  <c r="F6" i="1"/>
  <c r="E6" i="1"/>
  <c r="D6" i="1"/>
  <c r="L5" i="1"/>
  <c r="K5" i="1"/>
  <c r="J5" i="1"/>
  <c r="I5" i="1"/>
  <c r="H5" i="1"/>
  <c r="G5" i="1"/>
  <c r="F5" i="1"/>
  <c r="E5" i="1"/>
  <c r="D5" i="1"/>
  <c r="B5" i="1"/>
  <c r="B10" i="1" s="1"/>
  <c r="B15" i="1" s="1"/>
  <c r="F4" i="1"/>
  <c r="H4" i="1" s="1"/>
  <c r="J4" i="1" s="1"/>
  <c r="L4" i="1" s="1"/>
  <c r="D24" i="1" s="1"/>
  <c r="F24" i="1" s="1"/>
  <c r="H24" i="1" s="1"/>
  <c r="J24" i="1" s="1"/>
  <c r="L24" i="1" s="1"/>
  <c r="D29" i="1" s="1"/>
  <c r="F29" i="1" s="1"/>
  <c r="H29" i="1" s="1"/>
  <c r="J29" i="1" s="1"/>
  <c r="L29" i="1" s="1"/>
  <c r="D34" i="1" s="1"/>
  <c r="F34" i="1" s="1"/>
  <c r="H34" i="1" s="1"/>
  <c r="L34" i="1" l="1"/>
  <c r="D39" i="1" s="1"/>
  <c r="F39" i="1" s="1"/>
  <c r="H39" i="1" s="1"/>
  <c r="J39" i="1" s="1"/>
  <c r="L39" i="1" s="1"/>
  <c r="D44" i="1" s="1"/>
  <c r="F44" i="1" s="1"/>
  <c r="H44" i="1" s="1"/>
  <c r="J44" i="1" s="1"/>
  <c r="L44" i="1" s="1"/>
  <c r="D49" i="1" s="1"/>
  <c r="F49" i="1" s="1"/>
  <c r="J49" i="1" s="1"/>
  <c r="L49" i="1" s="1"/>
  <c r="J34" i="1"/>
</calcChain>
</file>

<file path=xl/sharedStrings.xml><?xml version="1.0" encoding="utf-8"?>
<sst xmlns="http://schemas.openxmlformats.org/spreadsheetml/2006/main" count="26" uniqueCount="21">
  <si>
    <r>
      <rPr>
        <b/>
        <sz val="26"/>
        <rFont val="Calibri 11"/>
      </rPr>
      <t>Ecole La Draga</t>
    </r>
    <r>
      <rPr>
        <sz val="18"/>
        <rFont val="Calibri 11"/>
      </rPr>
      <t xml:space="preserve">
</t>
    </r>
    <r>
      <rPr>
        <sz val="10"/>
        <rFont val="Calibri 11"/>
      </rPr>
      <t>Pas de fromages emballés
Laitages uniquement natures et en vrac
Sucre livré au kilo (pas de dosettes)
Pâtisseries uniquement maison
Glaces uniquement artisanales et régionales
Pour les convives sans viande, augmenter la part d’accompagnement
Pique-nique : Sandwich, chips, fromage, fruit ou compote + 1 serviette papier et container à prêter si besoin
Conditionnement, bacs gastro inox
Fournir 1 repas témoin par structure
Gâteau d’anniversaire 2 fois par mois (fournir les bougies en début d’année)</t>
    </r>
  </si>
  <si>
    <t>en rouge viande francaise</t>
  </si>
  <si>
    <r>
      <t xml:space="preserve">en vert le bio
</t>
    </r>
    <r>
      <rPr>
        <b/>
        <sz val="12"/>
        <color indexed="57"/>
        <rFont val="Calibri 11"/>
      </rPr>
      <t>en vert foncé Vergers Eco responsable</t>
    </r>
  </si>
  <si>
    <r>
      <rPr>
        <b/>
        <sz val="12"/>
        <color indexed="60"/>
        <rFont val="Calibri 11"/>
      </rPr>
      <t>en marron le local</t>
    </r>
    <r>
      <rPr>
        <sz val="12"/>
        <rFont val="Calibri 11"/>
      </rPr>
      <t xml:space="preserve">
</t>
    </r>
    <r>
      <rPr>
        <b/>
        <sz val="12"/>
        <color indexed="34"/>
        <rFont val="Calibri 11"/>
      </rPr>
      <t>en orange l'AOP</t>
    </r>
  </si>
  <si>
    <t>en bleu poisson issu de la pêche durable</t>
  </si>
  <si>
    <t>sur fond vert les repas végétariens 2 x par semaine</t>
  </si>
  <si>
    <t>sur fond orange les animations</t>
  </si>
  <si>
    <t xml:space="preserve">DANS VOS RESTAURANTS SCOLAIRES 
DU 4 NOVEMBRE AU 20 DÉCEMBRE 2024
</t>
  </si>
  <si>
    <r>
      <rPr>
        <b/>
        <sz val="12"/>
        <color indexed="63"/>
        <rFont val="MV Boli"/>
      </rPr>
      <t>LEGENDE :</t>
    </r>
    <r>
      <rPr>
        <b/>
        <sz val="12"/>
        <rFont val="MV Boli"/>
      </rPr>
      <t xml:space="preserve">
PRODUITS BIO
</t>
    </r>
    <r>
      <rPr>
        <b/>
        <sz val="12"/>
        <color indexed="34"/>
        <rFont val="MV Boli"/>
      </rPr>
      <t>PRODUITS LABELLISES</t>
    </r>
    <r>
      <rPr>
        <b/>
        <sz val="12"/>
        <rFont val="MV Boli"/>
      </rPr>
      <t xml:space="preserve">
</t>
    </r>
    <r>
      <rPr>
        <b/>
        <sz val="12"/>
        <color indexed="60"/>
        <rFont val="MV Boli"/>
      </rPr>
      <t>PRODUITS LOCAUX</t>
    </r>
    <r>
      <rPr>
        <b/>
        <sz val="12"/>
        <rFont val="MV Boli"/>
      </rPr>
      <t xml:space="preserve">
</t>
    </r>
    <r>
      <rPr>
        <b/>
        <sz val="12"/>
        <color indexed="30"/>
        <rFont val="MV Boli"/>
      </rPr>
      <t>MSC = PECHE DURABLE</t>
    </r>
    <r>
      <rPr>
        <b/>
        <sz val="12"/>
        <rFont val="MV Boli"/>
      </rPr>
      <t xml:space="preserve">
</t>
    </r>
    <r>
      <rPr>
        <b/>
        <sz val="12"/>
        <color indexed="17"/>
        <rFont val="MV Boli"/>
      </rPr>
      <t>MENU VÉGÉTARIEN</t>
    </r>
  </si>
  <si>
    <t>Sem 2016</t>
  </si>
  <si>
    <t>MERCREDI</t>
  </si>
  <si>
    <t>DU 06 AU 10 JANVIER</t>
  </si>
  <si>
    <t>MACHE AU BLEU DE SASSENAGE BIO</t>
  </si>
  <si>
    <t>DU 13 AU 17 JANVIER</t>
  </si>
  <si>
    <t>CAKE MAISON</t>
  </si>
  <si>
    <t>DU 20 AU 24 JANVIER</t>
  </si>
  <si>
    <t>DU 27 AU 31 JANVIER</t>
  </si>
  <si>
    <t>DU 03 AU 07 FEVRIER</t>
  </si>
  <si>
    <t>DU 10 AU 14 FEVRIER</t>
  </si>
  <si>
    <t>FROMAGE RAPE</t>
  </si>
  <si>
    <t>DU 17 AU 21 FEVRIER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</si>
</sst>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C]dddd\ d\ mmmm"/>
    <numFmt numFmtId="165" formatCode="_-* #,##0.00\ [$€]_-;\-* #,##0.00\ [$€]_-;_-* &quot;-&quot;??\ [$€]_-;_-@_-"/>
    <numFmt numFmtId="166" formatCode="_-* #,##0.00\ _F_-;\-* #,##0.00\ _F_-;_-* &quot;-&quot;??\ _F_-;_-@_-"/>
    <numFmt numFmtId="167" formatCode="_-* #,##0.00&quot; €&quot;_-;\-* #,##0.00&quot; €&quot;_-;_-* \-??&quot; €&quot;_-;_-@_-"/>
  </numFmts>
  <fonts count="87">
    <font>
      <sz val="10"/>
      <name val="Arial"/>
      <family val="2"/>
    </font>
    <font>
      <sz val="11"/>
      <color theme="1"/>
      <name val="Calibri"/>
      <family val="2"/>
      <scheme val="minor"/>
    </font>
    <font>
      <sz val="10"/>
      <name val="Arial"/>
      <family val="2"/>
    </font>
    <font>
      <sz val="14"/>
      <color indexed="8"/>
      <name val="Calibri"/>
      <family val="2"/>
    </font>
    <font>
      <sz val="14"/>
      <color theme="0"/>
      <name val="Calibri"/>
      <family val="2"/>
    </font>
    <font>
      <sz val="14"/>
      <name val="Calibri"/>
      <family val="2"/>
    </font>
    <font>
      <sz val="18"/>
      <name val="Calibri 11"/>
    </font>
    <font>
      <b/>
      <sz val="26"/>
      <name val="Calibri 11"/>
    </font>
    <font>
      <sz val="10"/>
      <name val="Calibri 11"/>
    </font>
    <font>
      <sz val="48"/>
      <name val="Calibri 11"/>
    </font>
    <font>
      <b/>
      <sz val="12"/>
      <color rgb="FFC00000"/>
      <name val="Calibri 11"/>
    </font>
    <font>
      <sz val="12"/>
      <name val="Calibri 11"/>
    </font>
    <font>
      <b/>
      <sz val="12"/>
      <color rgb="FF92D050"/>
      <name val="Calibri 11"/>
    </font>
    <font>
      <b/>
      <sz val="12"/>
      <color indexed="57"/>
      <name val="Calibri 11"/>
    </font>
    <font>
      <b/>
      <sz val="12"/>
      <color indexed="60"/>
      <name val="Calibri 11"/>
    </font>
    <font>
      <b/>
      <sz val="12"/>
      <color indexed="34"/>
      <name val="Calibri 11"/>
    </font>
    <font>
      <b/>
      <sz val="12"/>
      <color theme="8"/>
      <name val="Calibri 11"/>
    </font>
    <font>
      <b/>
      <sz val="20"/>
      <color theme="1" tint="0.14999847407452621"/>
      <name val="MV Boli"/>
    </font>
    <font>
      <sz val="10"/>
      <color theme="1" tint="0.14999847407452621"/>
      <name val="Arial"/>
      <family val="2"/>
    </font>
    <font>
      <sz val="18"/>
      <color theme="6"/>
      <name val="Arial Black"/>
      <family val="2"/>
    </font>
    <font>
      <b/>
      <sz val="12"/>
      <name val="MV Boli"/>
    </font>
    <font>
      <b/>
      <sz val="12"/>
      <color indexed="63"/>
      <name val="MV Boli"/>
    </font>
    <font>
      <b/>
      <sz val="12"/>
      <color indexed="34"/>
      <name val="MV Boli"/>
    </font>
    <font>
      <b/>
      <sz val="12"/>
      <color indexed="60"/>
      <name val="MV Boli"/>
    </font>
    <font>
      <b/>
      <sz val="12"/>
      <color indexed="30"/>
      <name val="MV Boli"/>
    </font>
    <font>
      <b/>
      <sz val="12"/>
      <color indexed="17"/>
      <name val="MV Boli"/>
    </font>
    <font>
      <sz val="16"/>
      <name val="Calibri"/>
      <family val="2"/>
    </font>
    <font>
      <sz val="16"/>
      <color theme="0"/>
      <name val="Calibri"/>
      <family val="2"/>
    </font>
    <font>
      <b/>
      <sz val="14"/>
      <color theme="0"/>
      <name val="Calibri 11"/>
    </font>
    <font>
      <b/>
      <sz val="14"/>
      <color theme="0"/>
      <name val="Freestyle Script"/>
      <family val="4"/>
    </font>
    <font>
      <b/>
      <sz val="14"/>
      <color theme="0"/>
      <name val="Calibri11"/>
    </font>
    <font>
      <b/>
      <i/>
      <sz val="11"/>
      <color theme="1"/>
      <name val="Calibri"/>
      <family val="2"/>
      <scheme val="minor"/>
    </font>
    <font>
      <sz val="11"/>
      <color indexed="8"/>
      <name val="Freestyle Script"/>
      <family val="4"/>
    </font>
    <font>
      <b/>
      <sz val="12"/>
      <color indexed="10"/>
      <name val="Calibri"/>
      <family val="2"/>
    </font>
    <font>
      <b/>
      <sz val="12"/>
      <color theme="0"/>
      <name val="Calibri"/>
      <family val="2"/>
    </font>
    <font>
      <b/>
      <sz val="12"/>
      <name val="Calibri"/>
      <family val="2"/>
    </font>
    <font>
      <b/>
      <sz val="14"/>
      <name val="Calibri"/>
      <family val="2"/>
    </font>
    <font>
      <sz val="12"/>
      <name val="Calibri"/>
      <family val="2"/>
    </font>
    <font>
      <b/>
      <sz val="12"/>
      <color indexed="51"/>
      <name val="Calibri"/>
      <family val="2"/>
    </font>
    <font>
      <b/>
      <sz val="12"/>
      <color indexed="13"/>
      <name val="Calibri"/>
      <family val="2"/>
    </font>
    <font>
      <b/>
      <sz val="12"/>
      <color indexed="50"/>
      <name val="Calibri"/>
      <family val="2"/>
    </font>
    <font>
      <b/>
      <sz val="15"/>
      <color rgb="FF92D050"/>
      <name val="Calibri"/>
      <family val="2"/>
      <scheme val="minor"/>
    </font>
    <font>
      <sz val="15"/>
      <name val="Calibri"/>
      <family val="2"/>
      <scheme val="minor"/>
    </font>
    <font>
      <b/>
      <sz val="15"/>
      <color theme="9"/>
      <name val="Calibri"/>
      <family val="2"/>
      <scheme val="minor"/>
    </font>
    <font>
      <b/>
      <sz val="15"/>
      <color rgb="FF92D050"/>
      <name val="Calibri"/>
      <family val="2"/>
    </font>
    <font>
      <b/>
      <sz val="15"/>
      <color rgb="FF0070C0"/>
      <name val="Calibri"/>
      <family val="2"/>
    </font>
    <font>
      <b/>
      <sz val="11"/>
      <color theme="6"/>
      <name val="Calibri"/>
      <family val="2"/>
      <scheme val="minor"/>
    </font>
    <font>
      <b/>
      <sz val="11"/>
      <color theme="9" tint="-0.249977111117893"/>
      <name val="Calibri"/>
      <family val="2"/>
      <scheme val="minor"/>
    </font>
    <font>
      <b/>
      <sz val="15"/>
      <color theme="9" tint="-0.499984740745262"/>
      <name val="Calibri"/>
      <family val="2"/>
      <scheme val="minor"/>
    </font>
    <font>
      <b/>
      <sz val="11"/>
      <color theme="9" tint="-0.499984740745262"/>
      <name val="Calibri"/>
      <family val="2"/>
      <scheme val="minor"/>
    </font>
    <font>
      <b/>
      <sz val="11"/>
      <color rgb="FF0070C0"/>
      <name val="Calibri"/>
      <family val="2"/>
      <scheme val="minor"/>
    </font>
    <font>
      <b/>
      <sz val="15"/>
      <color theme="0"/>
      <name val="Calibri"/>
      <family val="2"/>
    </font>
    <font>
      <b/>
      <sz val="15"/>
      <name val="Calibri"/>
      <family val="2"/>
    </font>
    <font>
      <b/>
      <shadow/>
      <sz val="10"/>
      <color indexed="60"/>
      <name val="Calibri"/>
      <family val="2"/>
    </font>
    <font>
      <sz val="15"/>
      <name val="Calibri"/>
      <family val="2"/>
    </font>
    <font>
      <b/>
      <sz val="12"/>
      <color indexed="17"/>
      <name val="Calibri"/>
      <family val="2"/>
    </font>
    <font>
      <b/>
      <sz val="15"/>
      <color rgb="FF0070C0"/>
      <name val="Calibri"/>
      <family val="2"/>
      <scheme val="minor"/>
    </font>
    <font>
      <b/>
      <shadow/>
      <sz val="10"/>
      <color rgb="FF000000"/>
      <name val="Calibri"/>
      <family val="2"/>
      <scheme val="minor"/>
    </font>
    <font>
      <b/>
      <sz val="12"/>
      <color indexed="60"/>
      <name val="Calibri"/>
      <family val="2"/>
    </font>
    <font>
      <sz val="15"/>
      <name val="Arial"/>
      <family val="2"/>
    </font>
    <font>
      <b/>
      <sz val="15"/>
      <color theme="9" tint="-0.499984740745262"/>
      <name val="Calibri"/>
      <family val="2"/>
    </font>
    <font>
      <b/>
      <sz val="12"/>
      <color indexed="40"/>
      <name val="Calibri"/>
      <family val="2"/>
    </font>
    <font>
      <sz val="11"/>
      <name val="Calibri"/>
      <family val="2"/>
    </font>
    <font>
      <sz val="10"/>
      <color theme="1"/>
      <name val="Arial"/>
      <family val="2"/>
    </font>
    <font>
      <b/>
      <sz val="12"/>
      <color indexed="30"/>
      <name val="Calibri"/>
      <family val="2"/>
    </font>
    <font>
      <b/>
      <sz val="15"/>
      <color theme="9"/>
      <name val="Calibri"/>
      <family val="2"/>
    </font>
    <font>
      <sz val="15"/>
      <color theme="1"/>
      <name val="Arial"/>
      <family val="2"/>
    </font>
    <font>
      <b/>
      <sz val="15"/>
      <color indexed="56"/>
      <name val="Calibri"/>
      <family val="2"/>
    </font>
    <font>
      <b/>
      <sz val="12"/>
      <color indexed="20"/>
      <name val="Calibri"/>
      <family val="2"/>
    </font>
    <font>
      <sz val="10"/>
      <color theme="0"/>
      <name val="Calibri"/>
      <family val="2"/>
    </font>
    <font>
      <sz val="10"/>
      <name val="Calibri"/>
      <family val="2"/>
    </font>
    <font>
      <b/>
      <sz val="16"/>
      <color rgb="FF92D050"/>
      <name val="Calibri"/>
      <family val="2"/>
    </font>
    <font>
      <sz val="10"/>
      <name val="Arial Narrow"/>
      <family val="2"/>
    </font>
    <font>
      <b/>
      <sz val="11.5"/>
      <name val="Hobby Headline"/>
      <family val="2"/>
    </font>
    <font>
      <b/>
      <sz val="11.5"/>
      <color theme="5" tint="-0.24994659260841701"/>
      <name val="Hobby Headline"/>
      <family val="2"/>
    </font>
    <font>
      <sz val="11.5"/>
      <color theme="5" tint="-0.24994659260841701"/>
      <name val="Hobby Headline"/>
      <family val="2"/>
    </font>
    <font>
      <sz val="10.5"/>
      <name val="Benguiat Frisky CE"/>
      <family val="4"/>
    </font>
    <font>
      <sz val="10.5"/>
      <color theme="5" tint="-0.24994659260841701"/>
      <name val="Benguiat Frisky CE"/>
      <family val="4"/>
    </font>
    <font>
      <sz val="28"/>
      <name val="Cooper Black"/>
      <family val="1"/>
    </font>
    <font>
      <sz val="10"/>
      <name val="Challenge Extra Bold"/>
      <family val="5"/>
    </font>
    <font>
      <sz val="10"/>
      <color theme="5" tint="-0.24994659260841701"/>
      <name val="Challenge Extra Bold"/>
      <family val="5"/>
    </font>
    <font>
      <b/>
      <sz val="10"/>
      <color theme="8" tint="-0.499984740745262"/>
      <name val="Byington"/>
    </font>
    <font>
      <u/>
      <sz val="10"/>
      <color theme="10"/>
      <name val="Arial"/>
      <family val="2"/>
    </font>
    <font>
      <b/>
      <sz val="10.5"/>
      <color theme="5" tint="-0.24994659260841701"/>
      <name val="Andalus"/>
      <family val="1"/>
    </font>
    <font>
      <sz val="12"/>
      <name val="Arial Narrow"/>
      <family val="2"/>
    </font>
    <font>
      <sz val="10"/>
      <name val="MS Sans Serif"/>
      <family val="2"/>
    </font>
    <font>
      <b/>
      <u/>
      <sz val="14"/>
      <name val="Kristen ITC"/>
      <family val="4"/>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5"/>
        <bgColor indexed="64"/>
      </patternFill>
    </fill>
    <fill>
      <patternFill patternType="solid">
        <fgColor theme="1" tint="0.499984740745262"/>
        <bgColor indexed="64"/>
      </patternFill>
    </fill>
    <fill>
      <patternFill patternType="solid">
        <fgColor rgb="FF00B050"/>
        <bgColor indexed="64"/>
      </patternFill>
    </fill>
    <fill>
      <patternFill patternType="solid">
        <fgColor theme="0"/>
        <bgColor indexed="49"/>
      </patternFill>
    </fill>
    <fill>
      <patternFill patternType="solid">
        <fgColor theme="6" tint="0.79998168889431442"/>
        <bgColor indexed="64"/>
      </patternFill>
    </fill>
  </fills>
  <borders count="8">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bottom style="thin">
        <color indexed="64"/>
      </bottom>
      <diagonal/>
    </border>
  </borders>
  <cellStyleXfs count="45">
    <xf numFmtId="0" fontId="0" fillId="0" borderId="0"/>
    <xf numFmtId="0" fontId="1" fillId="0" borderId="0"/>
    <xf numFmtId="0" fontId="73" fillId="0" borderId="1">
      <alignment horizontal="center" vertical="center" shrinkToFit="1"/>
    </xf>
    <xf numFmtId="0" fontId="74" fillId="0" borderId="1">
      <alignment horizontal="center" vertical="center" shrinkToFit="1"/>
    </xf>
    <xf numFmtId="0" fontId="75" fillId="0" borderId="2">
      <alignment horizontal="center" vertical="center" shrinkToFit="1"/>
    </xf>
    <xf numFmtId="0" fontId="73" fillId="0" borderId="2">
      <alignment horizontal="center" vertical="center" shrinkToFit="1"/>
    </xf>
    <xf numFmtId="0" fontId="76" fillId="0" borderId="3">
      <alignment horizontal="center" vertical="center" shrinkToFit="1"/>
    </xf>
    <xf numFmtId="0" fontId="76" fillId="0" borderId="4">
      <alignment horizontal="center" vertical="center" shrinkToFit="1"/>
    </xf>
    <xf numFmtId="0" fontId="77" fillId="0" borderId="1">
      <alignment horizontal="center" vertical="center" shrinkToFit="1"/>
    </xf>
    <xf numFmtId="0" fontId="77" fillId="0" borderId="2">
      <alignment horizontal="center" vertical="center" shrinkToFit="1"/>
    </xf>
    <xf numFmtId="0" fontId="78" fillId="0" borderId="0">
      <alignment horizontal="center" vertical="center" textRotation="90" wrapText="1" shrinkToFit="1"/>
    </xf>
    <xf numFmtId="0" fontId="76" fillId="0" borderId="1">
      <alignment horizontal="center" vertical="center" shrinkToFit="1"/>
    </xf>
    <xf numFmtId="0" fontId="76" fillId="0" borderId="2">
      <alignment horizontal="center" vertical="center" shrinkToFit="1"/>
    </xf>
    <xf numFmtId="0" fontId="76" fillId="0" borderId="5">
      <alignment horizontal="center" vertical="center" shrinkToFit="1"/>
    </xf>
    <xf numFmtId="0" fontId="76" fillId="0" borderId="6">
      <alignment horizontal="center" vertical="center" shrinkToFit="1"/>
    </xf>
    <xf numFmtId="0" fontId="77" fillId="0" borderId="5">
      <alignment horizontal="center" vertical="center" shrinkToFit="1"/>
    </xf>
    <xf numFmtId="0" fontId="77" fillId="0" borderId="6">
      <alignment horizontal="center" vertical="center" shrinkToFit="1"/>
    </xf>
    <xf numFmtId="165" fontId="2" fillId="0" borderId="0" applyFont="0" applyFill="0" applyBorder="0" applyAlignment="0" applyProtection="0"/>
    <xf numFmtId="0" fontId="79" fillId="0" borderId="1">
      <alignment horizontal="center" vertical="center" shrinkToFit="1"/>
    </xf>
    <xf numFmtId="0" fontId="79" fillId="0" borderId="2">
      <alignment horizontal="center" vertical="center" shrinkToFit="1"/>
    </xf>
    <xf numFmtId="0" fontId="80" fillId="0" borderId="1">
      <alignment horizontal="center" vertical="center" shrinkToFit="1"/>
    </xf>
    <xf numFmtId="0" fontId="80" fillId="0" borderId="2">
      <alignment horizontal="center" vertical="center" shrinkToFit="1"/>
    </xf>
    <xf numFmtId="0" fontId="81" fillId="0" borderId="5">
      <alignment horizontal="centerContinuous" vertical="center" shrinkToFit="1"/>
    </xf>
    <xf numFmtId="0" fontId="82" fillId="0" borderId="0" applyNumberFormat="0" applyFill="0" applyBorder="0" applyAlignment="0" applyProtection="0"/>
    <xf numFmtId="0" fontId="83" fillId="0" borderId="0">
      <alignment horizontal="center" vertical="center" wrapText="1" shrinkToFit="1"/>
    </xf>
    <xf numFmtId="166" fontId="2" fillId="0" borderId="0" applyFont="0" applyFill="0" applyBorder="0" applyAlignment="0" applyProtection="0"/>
    <xf numFmtId="167" fontId="2" fillId="0" borderId="0" applyFill="0" applyBorder="0" applyAlignment="0" applyProtection="0"/>
    <xf numFmtId="0" fontId="2" fillId="0" borderId="0"/>
    <xf numFmtId="0" fontId="2" fillId="0" borderId="0"/>
    <xf numFmtId="0" fontId="1" fillId="0" borderId="0"/>
    <xf numFmtId="0" fontId="84" fillId="0" borderId="0"/>
    <xf numFmtId="0" fontId="2" fillId="0" borderId="0"/>
    <xf numFmtId="0" fontId="84" fillId="0" borderId="0"/>
    <xf numFmtId="0" fontId="2" fillId="0" borderId="0"/>
    <xf numFmtId="0" fontId="2" fillId="0" borderId="0"/>
    <xf numFmtId="0" fontId="2" fillId="0" borderId="0"/>
    <xf numFmtId="0" fontId="2" fillId="0" borderId="0"/>
    <xf numFmtId="0" fontId="85" fillId="0" borderId="0"/>
    <xf numFmtId="0" fontId="2" fillId="0" borderId="0"/>
    <xf numFmtId="0" fontId="73" fillId="0" borderId="1">
      <alignment horizontal="center" vertical="center" shrinkToFit="1"/>
    </xf>
    <xf numFmtId="0" fontId="73" fillId="0" borderId="2">
      <alignment horizontal="center" vertical="center" shrinkToFit="1"/>
    </xf>
    <xf numFmtId="0" fontId="74" fillId="0" borderId="1">
      <alignment horizontal="center" vertical="center" shrinkToFit="1"/>
    </xf>
    <xf numFmtId="0" fontId="75" fillId="0" borderId="2">
      <alignment horizontal="center" vertical="center" shrinkToFit="1"/>
    </xf>
    <xf numFmtId="9" fontId="2" fillId="0" borderId="0" applyFont="0" applyFill="0" applyBorder="0" applyAlignment="0" applyProtection="0"/>
    <xf numFmtId="0" fontId="86" fillId="0" borderId="7">
      <alignment horizontal="centerContinuous" vertical="center" shrinkToFit="1"/>
    </xf>
  </cellStyleXfs>
  <cellXfs count="104">
    <xf numFmtId="0" fontId="0" fillId="0" borderId="0" xfId="0"/>
    <xf numFmtId="0" fontId="3" fillId="0" borderId="0" xfId="0" applyFont="1" applyAlignment="1">
      <alignment horizontal="center" vertical="center" wrapText="1" shrinkToFit="1"/>
    </xf>
    <xf numFmtId="0" fontId="4" fillId="2" borderId="0" xfId="0" applyFont="1" applyFill="1" applyAlignment="1">
      <alignment horizontal="center" vertical="center" textRotation="90" wrapText="1" shrinkToFit="1"/>
    </xf>
    <xf numFmtId="0" fontId="5" fillId="0" borderId="0" xfId="0" applyFont="1" applyAlignment="1">
      <alignment horizontal="center" vertical="center" textRotation="90" wrapText="1" shrinkToFit="1"/>
    </xf>
    <xf numFmtId="0" fontId="0" fillId="2" borderId="0" xfId="0" applyFill="1"/>
    <xf numFmtId="0" fontId="10" fillId="2" borderId="0" xfId="0" applyFont="1" applyFill="1" applyAlignment="1">
      <alignment horizontal="center" vertical="center" wrapText="1" shrinkToFit="1"/>
    </xf>
    <xf numFmtId="0" fontId="11" fillId="2" borderId="0" xfId="0" applyFont="1" applyFill="1" applyAlignment="1">
      <alignment horizontal="center" vertical="center" wrapText="1" shrinkToFit="1"/>
    </xf>
    <xf numFmtId="0" fontId="12" fillId="2" borderId="0" xfId="0" applyFont="1" applyFill="1" applyAlignment="1">
      <alignment horizontal="center" vertical="center" wrapText="1" shrinkToFit="1"/>
    </xf>
    <xf numFmtId="0" fontId="16" fillId="2" borderId="0" xfId="0" applyFont="1" applyFill="1" applyAlignment="1">
      <alignment horizontal="center" vertical="center" wrapText="1" shrinkToFit="1"/>
    </xf>
    <xf numFmtId="0" fontId="11" fillId="3" borderId="0" xfId="0" applyFont="1" applyFill="1" applyAlignment="1">
      <alignment horizontal="center" vertical="center" wrapText="1" shrinkToFit="1"/>
    </xf>
    <xf numFmtId="0" fontId="19" fillId="2" borderId="0" xfId="1" applyFont="1" applyFill="1" applyAlignment="1">
      <alignment horizontal="center" vertical="center" wrapText="1"/>
    </xf>
    <xf numFmtId="0" fontId="20" fillId="2" borderId="0" xfId="1" applyFont="1" applyFill="1" applyAlignment="1">
      <alignment horizontal="center" wrapText="1"/>
    </xf>
    <xf numFmtId="49" fontId="26" fillId="0" borderId="0" xfId="0" applyNumberFormat="1" applyFont="1" applyAlignment="1">
      <alignment horizontal="center" vertical="center" wrapText="1" shrinkToFit="1"/>
    </xf>
    <xf numFmtId="49" fontId="27" fillId="4" borderId="0" xfId="0" applyNumberFormat="1" applyFont="1" applyFill="1" applyAlignment="1">
      <alignment horizontal="center" vertical="center" textRotation="90" wrapText="1" shrinkToFit="1"/>
    </xf>
    <xf numFmtId="49" fontId="26" fillId="0" borderId="0" xfId="0" applyNumberFormat="1" applyFont="1" applyAlignment="1">
      <alignment horizontal="center" vertical="center" textRotation="90" wrapText="1" shrinkToFit="1"/>
    </xf>
    <xf numFmtId="164" fontId="28" fillId="5" borderId="0" xfId="0" applyNumberFormat="1" applyFont="1" applyFill="1" applyAlignment="1">
      <alignment horizontal="center" vertical="center" shrinkToFit="1"/>
    </xf>
    <xf numFmtId="0" fontId="29" fillId="5" borderId="0" xfId="0" applyFont="1" applyFill="1" applyAlignment="1">
      <alignment horizontal="center" vertical="center" shrinkToFit="1"/>
    </xf>
    <xf numFmtId="164" fontId="28" fillId="6" borderId="0" xfId="0" applyNumberFormat="1" applyFont="1" applyFill="1" applyAlignment="1">
      <alignment horizontal="center" vertical="center" shrinkToFit="1"/>
    </xf>
    <xf numFmtId="0" fontId="28" fillId="5" borderId="0" xfId="0" applyFont="1" applyFill="1" applyAlignment="1">
      <alignment horizontal="center" vertical="center" shrinkToFit="1"/>
    </xf>
    <xf numFmtId="164" fontId="30" fillId="5" borderId="0" xfId="0" applyNumberFormat="1" applyFont="1" applyFill="1" applyAlignment="1">
      <alignment horizontal="center" vertical="center" shrinkToFit="1"/>
    </xf>
    <xf numFmtId="0" fontId="31" fillId="2" borderId="0" xfId="1" applyFont="1" applyFill="1" applyAlignment="1">
      <alignment horizontal="center"/>
    </xf>
    <xf numFmtId="0" fontId="32" fillId="0" borderId="0" xfId="0" applyFont="1"/>
    <xf numFmtId="0" fontId="35" fillId="0" borderId="0" xfId="0" applyFont="1" applyAlignment="1">
      <alignment horizontal="center" vertical="center" textRotation="90" wrapText="1" shrinkToFit="1"/>
    </xf>
    <xf numFmtId="0" fontId="36" fillId="2" borderId="0" xfId="0" applyFont="1" applyFill="1" applyAlignment="1">
      <alignment horizontal="center" vertical="center" wrapText="1" shrinkToFit="1"/>
    </xf>
    <xf numFmtId="0" fontId="36" fillId="7" borderId="0" xfId="0" applyFont="1" applyFill="1" applyAlignment="1">
      <alignment horizontal="center" vertical="center" wrapText="1" shrinkToFit="1"/>
    </xf>
    <xf numFmtId="0" fontId="37" fillId="2" borderId="0" xfId="0" applyFont="1" applyFill="1"/>
    <xf numFmtId="0" fontId="37" fillId="0" borderId="0" xfId="0" applyFont="1"/>
    <xf numFmtId="0" fontId="37" fillId="2" borderId="0" xfId="0" applyFont="1" applyFill="1" applyAlignment="1">
      <alignment wrapText="1"/>
    </xf>
    <xf numFmtId="0" fontId="41" fillId="2" borderId="0" xfId="0" applyFont="1" applyFill="1" applyAlignment="1">
      <alignment horizontal="center" vertical="center" wrapText="1" shrinkToFit="1"/>
    </xf>
    <xf numFmtId="0" fontId="42" fillId="2" borderId="0" xfId="0" applyFont="1" applyFill="1" applyAlignment="1">
      <alignment horizontal="center" vertical="center" wrapText="1" shrinkToFit="1"/>
    </xf>
    <xf numFmtId="0" fontId="42" fillId="0" borderId="0" xfId="0" applyFont="1" applyAlignment="1">
      <alignment horizontal="center" vertical="center"/>
    </xf>
    <xf numFmtId="0" fontId="43" fillId="0" borderId="0" xfId="0" applyFont="1" applyAlignment="1">
      <alignment horizontal="center" vertical="center" wrapText="1" shrinkToFit="1"/>
    </xf>
    <xf numFmtId="0" fontId="1" fillId="0" borderId="0" xfId="1" applyAlignment="1">
      <alignment horizontal="center" vertical="center"/>
    </xf>
    <xf numFmtId="0" fontId="42" fillId="0" borderId="0" xfId="0" applyFont="1" applyAlignment="1">
      <alignment horizontal="center" vertical="center" wrapText="1" shrinkToFit="1"/>
    </xf>
    <xf numFmtId="0" fontId="46" fillId="2" borderId="0" xfId="1" applyFont="1" applyFill="1" applyAlignment="1">
      <alignment horizontal="center" vertical="center"/>
    </xf>
    <xf numFmtId="0" fontId="41" fillId="0" borderId="0" xfId="0" applyFont="1" applyAlignment="1">
      <alignment horizontal="center" vertical="center"/>
    </xf>
    <xf numFmtId="0" fontId="47" fillId="2" borderId="0" xfId="1" applyFont="1" applyFill="1" applyAlignment="1">
      <alignment horizontal="center" vertical="center"/>
    </xf>
    <xf numFmtId="0" fontId="48" fillId="2" borderId="0" xfId="0" applyFont="1" applyFill="1" applyAlignment="1">
      <alignment horizontal="center" vertical="center" wrapText="1" shrinkToFit="1"/>
    </xf>
    <xf numFmtId="0" fontId="49" fillId="2" borderId="0" xfId="1" applyFont="1" applyFill="1" applyAlignment="1">
      <alignment horizontal="center" vertical="center"/>
    </xf>
    <xf numFmtId="0" fontId="50" fillId="2" borderId="0" xfId="1" applyFont="1" applyFill="1" applyAlignment="1">
      <alignment horizontal="center" vertical="center"/>
    </xf>
    <xf numFmtId="0" fontId="52" fillId="0" borderId="0" xfId="0" applyFont="1" applyAlignment="1">
      <alignment horizontal="center" vertical="center" textRotation="90" wrapText="1" shrinkToFit="1"/>
    </xf>
    <xf numFmtId="0" fontId="48" fillId="0" borderId="0" xfId="0" applyFont="1" applyAlignment="1">
      <alignment horizontal="center" vertical="center" wrapText="1" shrinkToFit="1"/>
    </xf>
    <xf numFmtId="0" fontId="42" fillId="0" borderId="0" xfId="0" applyFont="1" applyAlignment="1">
      <alignment horizontal="center" vertical="center" wrapText="1"/>
    </xf>
    <xf numFmtId="0" fontId="54" fillId="0" borderId="0" xfId="0" applyFont="1"/>
    <xf numFmtId="0" fontId="56" fillId="0" borderId="0" xfId="0" applyFont="1" applyAlignment="1">
      <alignment horizontal="center" vertical="center" wrapText="1" shrinkToFit="1"/>
    </xf>
    <xf numFmtId="0" fontId="41" fillId="0" borderId="0" xfId="0" applyFont="1" applyAlignment="1">
      <alignment horizontal="center" vertical="center" wrapText="1" shrinkToFit="1"/>
    </xf>
    <xf numFmtId="0" fontId="42" fillId="3" borderId="0" xfId="0" applyFont="1" applyFill="1" applyAlignment="1">
      <alignment horizontal="center" vertical="center" wrapText="1" shrinkToFit="1"/>
    </xf>
    <xf numFmtId="0" fontId="42" fillId="7" borderId="0" xfId="0" applyFont="1" applyFill="1" applyAlignment="1">
      <alignment horizontal="center" vertical="center" wrapText="1" shrinkToFit="1"/>
    </xf>
    <xf numFmtId="0" fontId="61" fillId="0" borderId="0" xfId="0" applyFont="1" applyAlignment="1">
      <alignment horizontal="center" vertical="center" wrapText="1" shrinkToFit="1"/>
    </xf>
    <xf numFmtId="0" fontId="54" fillId="2" borderId="0" xfId="0" applyFont="1" applyFill="1"/>
    <xf numFmtId="0" fontId="56" fillId="0" borderId="0" xfId="0" applyFont="1" applyAlignment="1" applyProtection="1">
      <alignment horizontal="center" vertical="center" wrapText="1" shrinkToFit="1"/>
      <protection locked="0"/>
    </xf>
    <xf numFmtId="0" fontId="54" fillId="8" borderId="0" xfId="0" applyFont="1" applyFill="1" applyAlignment="1" applyProtection="1">
      <alignment horizontal="center" vertical="center" wrapText="1" shrinkToFit="1"/>
      <protection locked="0"/>
    </xf>
    <xf numFmtId="0" fontId="63" fillId="0" borderId="0" xfId="0" applyFont="1"/>
    <xf numFmtId="0" fontId="65" fillId="0" borderId="0" xfId="0" applyFont="1" applyAlignment="1">
      <alignment horizontal="center" vertical="center" wrapText="1" shrinkToFit="1"/>
    </xf>
    <xf numFmtId="0" fontId="54" fillId="2" borderId="0" xfId="0" applyFont="1" applyFill="1" applyAlignment="1">
      <alignment horizontal="center" vertical="center" wrapText="1" shrinkToFit="1"/>
    </xf>
    <xf numFmtId="0" fontId="54" fillId="0" borderId="0" xfId="0" applyFont="1" applyAlignment="1">
      <alignment horizontal="center" vertical="center" wrapText="1" shrinkToFit="1"/>
    </xf>
    <xf numFmtId="0" fontId="45" fillId="2" borderId="0" xfId="0" applyFont="1" applyFill="1" applyAlignment="1">
      <alignment horizontal="center" vertical="center" wrapText="1" shrinkToFit="1"/>
    </xf>
    <xf numFmtId="0" fontId="66" fillId="0" borderId="0" xfId="0" applyFont="1"/>
    <xf numFmtId="0" fontId="60" fillId="0" borderId="0" xfId="0" applyFont="1" applyAlignment="1">
      <alignment horizontal="center" vertical="center" wrapText="1" shrinkToFit="1"/>
    </xf>
    <xf numFmtId="0" fontId="44" fillId="0" borderId="0" xfId="0" applyFont="1" applyAlignment="1">
      <alignment horizontal="center" vertical="center" wrapText="1" shrinkToFit="1"/>
    </xf>
    <xf numFmtId="0" fontId="44" fillId="2" borderId="0" xfId="0" applyFont="1" applyFill="1" applyAlignment="1">
      <alignment horizontal="center" vertical="center" wrapText="1" shrinkToFit="1"/>
    </xf>
    <xf numFmtId="0" fontId="69" fillId="2" borderId="0" xfId="0" applyFont="1" applyFill="1" applyAlignment="1">
      <alignment horizontal="center" vertical="center" textRotation="90" wrapText="1" shrinkToFit="1"/>
    </xf>
    <xf numFmtId="0" fontId="70" fillId="0" borderId="0" xfId="0" applyFont="1" applyAlignment="1">
      <alignment horizontal="center" vertical="center" textRotation="90" wrapText="1" shrinkToFit="1"/>
    </xf>
    <xf numFmtId="0" fontId="5" fillId="2" borderId="0" xfId="0" applyFont="1" applyFill="1" applyAlignment="1">
      <alignment horizontal="center" vertical="center" wrapText="1" shrinkToFit="1"/>
    </xf>
    <xf numFmtId="0" fontId="5" fillId="8" borderId="0" xfId="0" applyFont="1" applyFill="1" applyAlignment="1">
      <alignment horizontal="center" vertical="center" wrapText="1" shrinkToFit="1"/>
    </xf>
    <xf numFmtId="164" fontId="5" fillId="0" borderId="0" xfId="0" applyNumberFormat="1" applyFont="1" applyAlignment="1">
      <alignment horizontal="center" vertical="center" shrinkToFit="1"/>
    </xf>
    <xf numFmtId="164" fontId="5" fillId="8" borderId="0" xfId="0" applyNumberFormat="1" applyFont="1" applyFill="1" applyAlignment="1">
      <alignment horizontal="center" vertical="center" shrinkToFit="1"/>
    </xf>
    <xf numFmtId="0" fontId="70" fillId="2" borderId="0" xfId="0" applyFont="1" applyFill="1" applyAlignment="1">
      <alignment horizontal="center" vertical="center" wrapText="1" shrinkToFit="1"/>
    </xf>
    <xf numFmtId="0" fontId="26" fillId="2" borderId="0" xfId="0" applyFont="1" applyFill="1" applyAlignment="1">
      <alignment horizontal="center" vertical="center" wrapText="1" shrinkToFit="1"/>
    </xf>
    <xf numFmtId="0" fontId="26" fillId="0" borderId="0" xfId="0" applyFont="1" applyAlignment="1">
      <alignment horizontal="center" vertical="center" wrapText="1" shrinkToFit="1"/>
    </xf>
    <xf numFmtId="0" fontId="71" fillId="0" borderId="0" xfId="0" applyFont="1" applyAlignment="1">
      <alignment horizontal="center" vertical="center" wrapText="1" shrinkToFit="1"/>
    </xf>
    <xf numFmtId="0" fontId="71" fillId="2" borderId="0" xfId="0" applyFont="1" applyFill="1" applyAlignment="1">
      <alignment horizontal="center" vertical="center" wrapText="1" shrinkToFit="1"/>
    </xf>
    <xf numFmtId="0" fontId="8" fillId="2" borderId="0" xfId="0" applyFont="1" applyFill="1" applyAlignment="1">
      <alignment horizontal="center" vertical="center" wrapText="1" shrinkToFit="1"/>
    </xf>
    <xf numFmtId="0" fontId="37" fillId="2" borderId="0" xfId="0" applyFont="1" applyFill="1" applyAlignment="1">
      <alignment horizontal="center" vertical="center" wrapText="1" shrinkToFit="1"/>
    </xf>
    <xf numFmtId="0" fontId="8" fillId="2" borderId="0" xfId="0" applyFont="1" applyFill="1" applyAlignment="1">
      <alignment horizontal="center" vertical="center" shrinkToFit="1"/>
    </xf>
    <xf numFmtId="0" fontId="70" fillId="2" borderId="0" xfId="0" applyFont="1" applyFill="1" applyAlignment="1">
      <alignment horizontal="center" vertical="center" shrinkToFit="1"/>
    </xf>
    <xf numFmtId="0" fontId="72" fillId="2" borderId="0" xfId="0" applyFont="1" applyFill="1" applyAlignment="1">
      <alignment horizontal="center" vertical="center" wrapText="1" shrinkToFit="1"/>
    </xf>
    <xf numFmtId="0" fontId="72" fillId="2" borderId="0" xfId="0" applyFont="1" applyFill="1" applyAlignment="1">
      <alignment horizontal="center" vertical="center" shrinkToFit="1"/>
    </xf>
    <xf numFmtId="0" fontId="69" fillId="4" borderId="0" xfId="0" applyFont="1" applyFill="1" applyAlignment="1">
      <alignment horizontal="center" vertical="center" textRotation="90" wrapText="1" shrinkToFit="1"/>
    </xf>
    <xf numFmtId="0" fontId="70" fillId="0" borderId="0" xfId="0" applyFont="1" applyAlignment="1">
      <alignment horizontal="center" vertical="center" wrapText="1" shrinkToFit="1"/>
    </xf>
    <xf numFmtId="0" fontId="68" fillId="0" borderId="0" xfId="0" applyFont="1" applyAlignment="1">
      <alignment horizontal="center" vertical="center" wrapText="1" shrinkToFit="1"/>
    </xf>
    <xf numFmtId="0" fontId="5" fillId="8" borderId="0" xfId="0" applyFont="1" applyFill="1" applyAlignment="1">
      <alignment horizontal="center" vertical="center" wrapText="1" shrinkToFit="1"/>
    </xf>
    <xf numFmtId="0" fontId="0" fillId="0" borderId="0" xfId="0"/>
    <xf numFmtId="0" fontId="51" fillId="4" borderId="0" xfId="0" applyFont="1" applyFill="1" applyAlignment="1">
      <alignment horizontal="center" vertical="center" textRotation="90" wrapText="1" shrinkToFit="1"/>
    </xf>
    <xf numFmtId="0" fontId="61" fillId="0" borderId="0" xfId="0" applyFont="1" applyAlignment="1">
      <alignment horizontal="center" vertical="center" wrapText="1" shrinkToFit="1"/>
    </xf>
    <xf numFmtId="0" fontId="62" fillId="2" borderId="0" xfId="0" applyFont="1" applyFill="1" applyAlignment="1">
      <alignment wrapText="1"/>
    </xf>
    <xf numFmtId="0" fontId="64" fillId="0" borderId="0" xfId="0" applyFont="1" applyAlignment="1">
      <alignment horizontal="center" vertical="center" wrapText="1" shrinkToFit="1"/>
    </xf>
    <xf numFmtId="0" fontId="63" fillId="0" borderId="0" xfId="0" applyFont="1" applyAlignment="1">
      <alignment wrapText="1"/>
    </xf>
    <xf numFmtId="0" fontId="67" fillId="0" borderId="0" xfId="0" applyFont="1" applyAlignment="1">
      <alignment horizontal="center" vertical="center" wrapText="1" shrinkToFit="1"/>
    </xf>
    <xf numFmtId="0" fontId="39" fillId="0" borderId="0" xfId="0" applyFont="1" applyAlignment="1">
      <alignment horizontal="center" vertical="center" wrapText="1" shrinkToFit="1"/>
    </xf>
    <xf numFmtId="0" fontId="34" fillId="4" borderId="0" xfId="0" applyFont="1" applyFill="1" applyAlignment="1">
      <alignment horizontal="center" vertical="center" textRotation="90" wrapText="1" shrinkToFit="1"/>
    </xf>
    <xf numFmtId="0" fontId="40" fillId="0" borderId="0" xfId="0" applyFont="1" applyAlignment="1">
      <alignment horizontal="center" vertical="center" wrapText="1" shrinkToFit="1"/>
    </xf>
    <xf numFmtId="0" fontId="53" fillId="0" borderId="0" xfId="0" applyFont="1" applyAlignment="1">
      <alignment horizontal="left" vertical="top" wrapText="1" readingOrder="1"/>
    </xf>
    <xf numFmtId="0" fontId="57" fillId="0" borderId="0" xfId="0" applyFont="1" applyAlignment="1">
      <alignment horizontal="left" vertical="top" wrapText="1" readingOrder="1"/>
    </xf>
    <xf numFmtId="0" fontId="55" fillId="0" borderId="0" xfId="0" applyFont="1" applyAlignment="1">
      <alignment horizontal="center" vertical="center" wrapText="1" shrinkToFit="1"/>
    </xf>
    <xf numFmtId="0" fontId="42" fillId="0" borderId="0" xfId="0" applyFont="1" applyAlignment="1">
      <alignment horizontal="center" vertical="center" wrapText="1" shrinkToFit="1"/>
    </xf>
    <xf numFmtId="0" fontId="59" fillId="0" borderId="0" xfId="0" applyFont="1" applyAlignment="1">
      <alignment horizontal="center" vertical="center" wrapText="1" shrinkToFit="1"/>
    </xf>
    <xf numFmtId="0" fontId="58" fillId="0" borderId="0" xfId="0" applyFont="1" applyAlignment="1">
      <alignment horizontal="center" vertical="center" wrapText="1" shrinkToFit="1"/>
    </xf>
    <xf numFmtId="0" fontId="6" fillId="2" borderId="0" xfId="0" applyFont="1" applyFill="1" applyAlignment="1">
      <alignment horizontal="center" vertical="center" wrapText="1" shrinkToFit="1"/>
    </xf>
    <xf numFmtId="0" fontId="9" fillId="2" borderId="0" xfId="0" applyFont="1" applyFill="1" applyAlignment="1">
      <alignment horizontal="center" vertical="center" wrapText="1" shrinkToFit="1"/>
    </xf>
    <xf numFmtId="0" fontId="17" fillId="2" borderId="0" xfId="1" applyFont="1" applyFill="1" applyAlignment="1">
      <alignment horizontal="center" wrapText="1"/>
    </xf>
    <xf numFmtId="0" fontId="18" fillId="0" borderId="0" xfId="0" applyFont="1" applyAlignment="1">
      <alignment horizontal="center" wrapText="1"/>
    </xf>
    <xf numFmtId="0" fontId="33" fillId="0" borderId="0" xfId="0" applyFont="1" applyAlignment="1">
      <alignment horizontal="center" vertical="center" wrapText="1" shrinkToFit="1"/>
    </xf>
    <xf numFmtId="0" fontId="38" fillId="0" borderId="0" xfId="0" applyFont="1" applyAlignment="1">
      <alignment horizontal="center" vertical="center" wrapText="1" shrinkToFit="1"/>
    </xf>
  </cellXfs>
  <cellStyles count="45">
    <cellStyle name="Acc. N" xfId="2" xr:uid="{00000000-0005-0000-0000-000000000000}"/>
    <cellStyle name="Acc. Vital. N" xfId="3" xr:uid="{00000000-0005-0000-0000-000001000000}"/>
    <cellStyle name="Acc. Vitalité TeamE" xfId="4" xr:uid="{00000000-0005-0000-0000-000002000000}"/>
    <cellStyle name="Acc.t TeamE" xfId="5" xr:uid="{00000000-0005-0000-0000-000003000000}"/>
    <cellStyle name="Dessert N" xfId="6" xr:uid="{00000000-0005-0000-0000-000004000000}"/>
    <cellStyle name="Dessert TeamE" xfId="7" xr:uid="{00000000-0005-0000-0000-000005000000}"/>
    <cellStyle name="Dessert Vital. N" xfId="8" xr:uid="{00000000-0005-0000-0000-000006000000}"/>
    <cellStyle name="Dessert Vitalité TeamE" xfId="9" xr:uid="{00000000-0005-0000-0000-000007000000}"/>
    <cellStyle name="Dicton" xfId="10" xr:uid="{00000000-0005-0000-0000-000008000000}"/>
    <cellStyle name="Entrée 2 N" xfId="11" xr:uid="{00000000-0005-0000-0000-000009000000}"/>
    <cellStyle name="Entrée 2 TeamE" xfId="12" xr:uid="{00000000-0005-0000-0000-00000A000000}"/>
    <cellStyle name="Entrée N" xfId="13" xr:uid="{00000000-0005-0000-0000-00000B000000}"/>
    <cellStyle name="Entrée TeamE" xfId="14" xr:uid="{00000000-0005-0000-0000-00000C000000}"/>
    <cellStyle name="Entrée Vital. N" xfId="15" xr:uid="{00000000-0005-0000-0000-00000D000000}"/>
    <cellStyle name="Entrée Vitalité TeamE" xfId="16" xr:uid="{00000000-0005-0000-0000-00000E000000}"/>
    <cellStyle name="Euro" xfId="17" xr:uid="{00000000-0005-0000-0000-00000F000000}"/>
    <cellStyle name="Fromage N" xfId="18" xr:uid="{00000000-0005-0000-0000-000010000000}"/>
    <cellStyle name="Fromage TeamE" xfId="19" xr:uid="{00000000-0005-0000-0000-000011000000}"/>
    <cellStyle name="Fromage vital. N" xfId="20" xr:uid="{00000000-0005-0000-0000-000012000000}"/>
    <cellStyle name="Fromage vitalité TeamE" xfId="21" xr:uid="{00000000-0005-0000-0000-000013000000}"/>
    <cellStyle name="Jour et fête" xfId="22" xr:uid="{00000000-0005-0000-0000-000014000000}"/>
    <cellStyle name="Lien hypertexte 2" xfId="23" xr:uid="{00000000-0005-0000-0000-000015000000}"/>
    <cellStyle name="Menus conseil" xfId="24" xr:uid="{00000000-0005-0000-0000-000016000000}"/>
    <cellStyle name="Milliers 2" xfId="25" xr:uid="{00000000-0005-0000-0000-000017000000}"/>
    <cellStyle name="Monétaire 2" xfId="26" xr:uid="{00000000-0005-0000-0000-000018000000}"/>
    <cellStyle name="Normal" xfId="0" builtinId="0"/>
    <cellStyle name="Normal 11" xfId="27" xr:uid="{00000000-0005-0000-0000-00001A000000}"/>
    <cellStyle name="Normal 2" xfId="28" xr:uid="{00000000-0005-0000-0000-00001B000000}"/>
    <cellStyle name="Normal 2 2" xfId="1" xr:uid="{00000000-0005-0000-0000-00001C000000}"/>
    <cellStyle name="Normal 24" xfId="29" xr:uid="{00000000-0005-0000-0000-00001D000000}"/>
    <cellStyle name="Normal 3" xfId="30" xr:uid="{00000000-0005-0000-0000-00001E000000}"/>
    <cellStyle name="Normal 3 2" xfId="31" xr:uid="{00000000-0005-0000-0000-00001F000000}"/>
    <cellStyle name="Normal 4" xfId="32" xr:uid="{00000000-0005-0000-0000-000020000000}"/>
    <cellStyle name="Normal 5" xfId="33" xr:uid="{00000000-0005-0000-0000-000021000000}"/>
    <cellStyle name="Normal 5 2" xfId="34" xr:uid="{00000000-0005-0000-0000-000022000000}"/>
    <cellStyle name="Normal 6" xfId="35" xr:uid="{00000000-0005-0000-0000-000023000000}"/>
    <cellStyle name="Normal 6 2" xfId="36" xr:uid="{00000000-0005-0000-0000-000024000000}"/>
    <cellStyle name="Normal 7" xfId="37" xr:uid="{00000000-0005-0000-0000-000025000000}"/>
    <cellStyle name="Normal 8" xfId="38" xr:uid="{00000000-0005-0000-0000-000026000000}"/>
    <cellStyle name="Plat N" xfId="39" xr:uid="{00000000-0005-0000-0000-000027000000}"/>
    <cellStyle name="Plat TeamE" xfId="40" xr:uid="{00000000-0005-0000-0000-000028000000}"/>
    <cellStyle name="Plat Vital. N" xfId="41" xr:uid="{00000000-0005-0000-0000-000029000000}"/>
    <cellStyle name="Plat Vitalité TeamE" xfId="42" xr:uid="{00000000-0005-0000-0000-00002A000000}"/>
    <cellStyle name="Pourcentage 2" xfId="43" xr:uid="{00000000-0005-0000-0000-00002B000000}"/>
    <cellStyle name="Semaine" xfId="44" xr:uid="{00000000-0005-0000-0000-00002C000000}"/>
  </cellStyles>
  <dxfs count="161">
    <dxf>
      <font>
        <b/>
        <i val="0"/>
        <color theme="9" tint="-0.499984740745262"/>
      </font>
    </dxf>
    <dxf>
      <font>
        <b/>
        <i val="0"/>
        <color rgb="FF92D050"/>
      </font>
    </dxf>
    <dxf>
      <font>
        <b/>
        <i val="0"/>
        <color theme="9" tint="-0.499984740745262"/>
      </font>
    </dxf>
    <dxf>
      <font>
        <b/>
        <i val="0"/>
        <color theme="9" tint="-0.24994659260841701"/>
      </font>
    </dxf>
    <dxf>
      <font>
        <b/>
        <i val="0"/>
        <color rgb="FF0070C0"/>
      </font>
    </dxf>
    <dxf>
      <font>
        <b/>
        <i val="0"/>
        <color rgb="FF0070C0"/>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rgb="FF0070C0"/>
      </font>
    </dxf>
    <dxf>
      <font>
        <b/>
        <i val="0"/>
        <color theme="9"/>
      </font>
    </dxf>
    <dxf>
      <font>
        <b/>
        <i val="0"/>
        <color rgb="FF0070C0"/>
      </font>
    </dxf>
    <dxf>
      <font>
        <b/>
        <i val="0"/>
        <color theme="9" tint="-0.499984740745262"/>
      </font>
    </dxf>
    <dxf>
      <font>
        <b/>
        <i val="0"/>
        <color rgb="FFFFC000"/>
      </font>
    </dxf>
    <dxf>
      <font>
        <b/>
        <i val="0"/>
        <color theme="9" tint="-0.499984740745262"/>
      </font>
    </dxf>
    <dxf>
      <font>
        <b/>
        <i val="0"/>
        <color theme="9" tint="-0.499984740745262"/>
      </font>
    </dxf>
    <dxf>
      <font>
        <b/>
        <i val="0"/>
        <color theme="9" tint="-0.499984740745262"/>
      </font>
    </dxf>
    <dxf>
      <font>
        <b/>
        <i val="0"/>
        <color theme="9"/>
      </font>
    </dxf>
    <dxf>
      <font>
        <b/>
        <i val="0"/>
        <color rgb="FF0070C0"/>
      </font>
    </dxf>
    <dxf>
      <font>
        <b/>
        <i val="0"/>
        <color theme="9" tint="-0.499984740745262"/>
      </font>
    </dxf>
    <dxf>
      <font>
        <b/>
        <i val="0"/>
        <color theme="9" tint="-0.499984740745262"/>
      </font>
    </dxf>
    <dxf>
      <font>
        <b/>
        <i val="0"/>
        <color rgb="FF0070C0"/>
      </font>
    </dxf>
    <dxf>
      <font>
        <b/>
        <i val="0"/>
        <color theme="9" tint="-0.499984740745262"/>
      </font>
    </dxf>
    <dxf>
      <font>
        <b/>
        <i val="0"/>
        <color rgb="FF92D050"/>
      </font>
    </dxf>
    <dxf>
      <font>
        <b/>
        <i val="0"/>
        <color rgb="FFFFC000"/>
      </font>
    </dxf>
    <dxf>
      <font>
        <b/>
        <i val="0"/>
        <color theme="9" tint="-0.499984740745262"/>
      </font>
    </dxf>
    <dxf>
      <font>
        <b/>
        <i val="0"/>
        <color rgb="FF0070C0"/>
      </font>
    </dxf>
    <dxf>
      <font>
        <b/>
        <i val="0"/>
        <color rgb="FF92D050"/>
      </font>
    </dxf>
    <dxf>
      <font>
        <b/>
        <i val="0"/>
        <color theme="9" tint="-0.499984740745262"/>
      </font>
    </dxf>
    <dxf>
      <font>
        <b/>
        <i val="0"/>
        <color rgb="FF0070C0"/>
      </font>
    </dxf>
    <dxf>
      <font>
        <b/>
        <i val="0"/>
        <color rgb="FF0070C0"/>
      </font>
    </dxf>
    <dxf>
      <font>
        <b/>
        <i val="0"/>
        <color theme="9" tint="-0.499984740745262"/>
      </font>
    </dxf>
    <dxf>
      <font>
        <b/>
        <i val="0"/>
        <color theme="9" tint="-0.499984740745262"/>
      </font>
    </dxf>
    <dxf>
      <font>
        <b/>
        <i val="0"/>
        <color rgb="FF0070C0"/>
      </font>
    </dxf>
    <dxf>
      <font>
        <b/>
        <i val="0"/>
        <color theme="9" tint="-0.499984740745262"/>
      </font>
    </dxf>
    <dxf>
      <font>
        <b/>
        <i val="0"/>
        <color theme="9"/>
      </font>
    </dxf>
    <dxf>
      <font>
        <b/>
        <i val="0"/>
        <color rgb="FF0070C0"/>
      </font>
    </dxf>
    <dxf>
      <font>
        <b/>
        <i val="0"/>
        <color theme="9" tint="-0.499984740745262"/>
      </font>
    </dxf>
    <dxf>
      <font>
        <b/>
        <i val="0"/>
        <color theme="9"/>
      </font>
    </dxf>
    <dxf>
      <font>
        <b/>
        <i val="0"/>
        <color theme="9"/>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rgb="FF92D050"/>
      </font>
    </dxf>
    <dxf>
      <font>
        <b/>
        <i val="0"/>
        <color rgb="FFFFC000"/>
      </font>
    </dxf>
    <dxf>
      <font>
        <b/>
        <i val="0"/>
        <color theme="9" tint="-0.499984740745262"/>
      </font>
    </dxf>
    <dxf>
      <font>
        <b/>
        <i val="0"/>
        <color theme="9" tint="-0.499984740745262"/>
      </font>
    </dxf>
    <dxf>
      <font>
        <b/>
        <i val="0"/>
        <color rgb="FF92D050"/>
      </font>
    </dxf>
    <dxf>
      <font>
        <b/>
        <i val="0"/>
        <color rgb="FFFFC000"/>
      </font>
    </dxf>
    <dxf>
      <font>
        <b/>
        <i val="0"/>
        <color rgb="FFFFC000"/>
      </font>
    </dxf>
    <dxf>
      <font>
        <b/>
        <i val="0"/>
        <color rgb="FF92D050"/>
      </font>
    </dxf>
    <dxf>
      <font>
        <b/>
        <i val="0"/>
        <color theme="9" tint="-0.499984740745262"/>
      </font>
    </dxf>
    <dxf>
      <font>
        <b/>
        <i val="0"/>
        <color rgb="FF92D050"/>
      </font>
    </dxf>
    <dxf>
      <font>
        <b/>
        <i val="0"/>
        <color rgb="FFFFC000"/>
      </font>
    </dxf>
    <dxf>
      <font>
        <b/>
        <i val="0"/>
        <color theme="9" tint="-0.499984740745262"/>
      </font>
    </dxf>
    <dxf>
      <font>
        <b/>
        <i val="0"/>
        <color rgb="FF0070C0"/>
      </font>
    </dxf>
    <dxf>
      <font>
        <b/>
        <i val="0"/>
        <color theme="9"/>
      </font>
    </dxf>
    <dxf>
      <font>
        <b/>
        <i val="0"/>
        <color rgb="FF0070C0"/>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rgb="FF0070C0"/>
      </font>
    </dxf>
    <dxf>
      <font>
        <b/>
        <i val="0"/>
        <color rgb="FF0070C0"/>
      </font>
    </dxf>
    <dxf>
      <font>
        <b/>
        <i val="0"/>
        <color theme="9" tint="-0.24994659260841701"/>
      </font>
    </dxf>
    <dxf>
      <font>
        <b/>
        <i val="0"/>
        <color theme="9" tint="-0.499984740745262"/>
      </font>
    </dxf>
    <dxf>
      <font>
        <b/>
        <i val="0"/>
        <color rgb="FF92D050"/>
      </font>
    </dxf>
    <dxf>
      <font>
        <b/>
        <i val="0"/>
        <color theme="9" tint="-0.499984740745262"/>
      </font>
    </dxf>
    <dxf>
      <font>
        <b/>
        <i val="0"/>
        <color rgb="FFFFC000"/>
      </font>
    </dxf>
    <dxf>
      <font>
        <b/>
        <i val="0"/>
        <color rgb="FFFFC000"/>
      </font>
    </dxf>
    <dxf>
      <font>
        <b/>
        <i val="0"/>
        <color theme="9" tint="-0.499984740745262"/>
      </font>
    </dxf>
    <dxf>
      <font>
        <b/>
        <i val="0"/>
        <color rgb="FF92D050"/>
      </font>
    </dxf>
    <dxf>
      <font>
        <b/>
        <i val="0"/>
        <color theme="9" tint="-0.499984740745262"/>
      </font>
    </dxf>
    <dxf>
      <font>
        <b/>
        <i val="0"/>
        <color theme="9" tint="-0.499984740745262"/>
      </font>
    </dxf>
    <dxf>
      <font>
        <b/>
        <i val="0"/>
        <color rgb="FF92D050"/>
      </font>
    </dxf>
    <dxf>
      <font>
        <b/>
        <i val="0"/>
        <color rgb="FFFFC000"/>
      </font>
    </dxf>
    <dxf>
      <font>
        <b/>
        <i val="0"/>
        <color rgb="FF0070C0"/>
      </font>
    </dxf>
    <dxf>
      <font>
        <b/>
        <i val="0"/>
        <color rgb="FF0070C0"/>
      </font>
    </dxf>
    <dxf>
      <font>
        <b/>
        <i val="0"/>
        <color rgb="FF0070C0"/>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font>
    </dxf>
    <dxf>
      <font>
        <b/>
        <i val="0"/>
        <color rgb="FF0070C0"/>
      </font>
    </dxf>
    <dxf>
      <font>
        <b/>
        <i val="0"/>
        <color theme="9" tint="-0.24994659260841701"/>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24994659260841701"/>
      </font>
    </dxf>
    <dxf>
      <font>
        <b/>
        <i val="0"/>
        <color rgb="FF0070C0"/>
      </font>
    </dxf>
    <dxf>
      <font>
        <b/>
        <i val="0"/>
        <color rgb="FF0070C0"/>
      </font>
    </dxf>
    <dxf>
      <font>
        <b/>
        <i val="0"/>
        <color rgb="FF0070C0"/>
      </font>
    </dxf>
    <dxf>
      <font>
        <b/>
        <i val="0"/>
        <color rgb="FF0070C0"/>
      </font>
    </dxf>
    <dxf>
      <font>
        <b/>
        <i val="0"/>
        <color theme="9"/>
      </font>
    </dxf>
    <dxf>
      <font>
        <b/>
        <i val="0"/>
        <color theme="9" tint="-0.499984740745262"/>
      </font>
    </dxf>
    <dxf>
      <font>
        <b/>
        <i val="0"/>
        <color theme="9" tint="-0.24994659260841701"/>
      </font>
    </dxf>
    <dxf>
      <font>
        <b/>
        <i val="0"/>
        <color rgb="FF0070C0"/>
      </font>
    </dxf>
    <dxf>
      <font>
        <b/>
        <i val="0"/>
        <color rgb="FF92D050"/>
      </font>
    </dxf>
    <dxf>
      <font>
        <b/>
        <i val="0"/>
        <color rgb="FFFFC000"/>
      </font>
    </dxf>
    <dxf>
      <font>
        <b/>
        <i val="0"/>
        <color theme="9" tint="-0.499984740745262"/>
      </font>
    </dxf>
    <dxf>
      <font>
        <b/>
        <i val="0"/>
        <color rgb="FF0070C0"/>
      </font>
    </dxf>
    <dxf>
      <font>
        <b/>
        <i val="0"/>
        <color theme="9" tint="-0.24994659260841701"/>
      </font>
    </dxf>
    <dxf>
      <font>
        <b/>
        <i val="0"/>
        <color theme="9" tint="-0.499984740745262"/>
      </font>
    </dxf>
    <dxf>
      <font>
        <b/>
        <i val="0"/>
        <color theme="9"/>
      </font>
    </dxf>
    <dxf>
      <font>
        <b/>
        <i val="0"/>
        <color theme="9" tint="-0.499984740745262"/>
      </font>
    </dxf>
    <dxf>
      <font>
        <b/>
        <i val="0"/>
        <color theme="9" tint="-0.499984740745262"/>
      </font>
    </dxf>
    <dxf>
      <font>
        <b/>
        <i val="0"/>
        <color theme="9" tint="-0.499984740745262"/>
      </font>
    </dxf>
    <dxf>
      <font>
        <b/>
        <i val="0"/>
        <color theme="9" tint="-0.499984740745262"/>
      </font>
    </dxf>
    <dxf>
      <font>
        <b/>
        <i val="0"/>
        <color rgb="FF0070C0"/>
      </font>
    </dxf>
    <dxf>
      <font>
        <b/>
        <i val="0"/>
        <color rgb="FF0070C0"/>
      </font>
    </dxf>
    <dxf>
      <font>
        <b/>
        <i val="0"/>
        <color theme="9" tint="-0.499984740745262"/>
      </font>
    </dxf>
    <dxf>
      <font>
        <b/>
        <i val="0"/>
        <color rgb="FF0070C0"/>
      </font>
    </dxf>
    <dxf>
      <font>
        <b/>
        <i val="0"/>
        <color theme="9" tint="-0.499984740745262"/>
      </font>
    </dxf>
    <dxf>
      <font>
        <b/>
        <i val="0"/>
        <color rgb="FF0070C0"/>
      </font>
    </dxf>
    <dxf>
      <font>
        <b/>
        <i val="0"/>
        <color theme="9" tint="-0.499984740745262"/>
      </font>
    </dxf>
    <dxf>
      <font>
        <b/>
        <i val="0"/>
        <color rgb="FFFFC000"/>
      </font>
    </dxf>
    <dxf>
      <font>
        <b/>
        <i val="0"/>
        <color rgb="FF92D050"/>
      </font>
    </dxf>
    <dxf>
      <font>
        <b/>
        <i val="0"/>
        <color theme="9" tint="-0.499984740745262"/>
      </font>
    </dxf>
    <dxf>
      <font>
        <b/>
        <i val="0"/>
        <color theme="9" tint="-0.499984740745262"/>
      </font>
    </dxf>
    <dxf>
      <font>
        <b/>
        <i val="0"/>
        <color theme="9" tint="-0.499984740745262"/>
      </font>
    </dxf>
    <dxf>
      <font>
        <b/>
        <i val="0"/>
        <color rgb="FF0070C0"/>
      </font>
    </dxf>
    <dxf>
      <font>
        <b/>
        <i val="0"/>
        <color theme="9"/>
      </font>
    </dxf>
    <dxf>
      <font>
        <b/>
        <i val="0"/>
        <color theme="9" tint="-0.499984740745262"/>
      </font>
    </dxf>
    <dxf>
      <font>
        <b/>
        <i val="0"/>
        <color theme="9" tint="-0.499984740745262"/>
      </font>
    </dxf>
    <dxf>
      <font>
        <b/>
        <i val="0"/>
        <color theme="9" tint="-0.499984740745262"/>
      </font>
    </dxf>
    <dxf>
      <font>
        <b/>
        <i val="0"/>
        <color rgb="FF0070C0"/>
      </font>
    </dxf>
    <dxf>
      <font>
        <b/>
        <i val="0"/>
        <color rgb="FF92D050"/>
      </font>
    </dxf>
    <dxf>
      <font>
        <b/>
        <i val="0"/>
        <color rgb="FFFFC000"/>
      </font>
    </dxf>
    <dxf>
      <font>
        <b/>
        <i val="0"/>
        <color theme="9" tint="-0.499984740745262"/>
      </font>
    </dxf>
    <dxf>
      <font>
        <b/>
        <i val="0"/>
        <color rgb="FF0070C0"/>
      </font>
    </dxf>
    <dxf>
      <font>
        <b/>
        <i val="0"/>
        <color theme="9"/>
      </font>
    </dxf>
    <dxf>
      <font>
        <b/>
        <i val="0"/>
        <color rgb="FF0070C0"/>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theme="9" tint="-0.499984740745262"/>
      </font>
    </dxf>
    <dxf>
      <font>
        <b/>
        <i val="0"/>
        <color rgb="FF0070C0"/>
      </font>
    </dxf>
    <dxf>
      <font>
        <b/>
        <i val="0"/>
        <color rgb="FF0070C0"/>
      </font>
    </dxf>
    <dxf>
      <font>
        <b/>
        <i val="0"/>
        <color theme="9" tint="-0.24994659260841701"/>
      </font>
    </dxf>
    <dxf>
      <font>
        <b/>
        <i val="0"/>
        <color theme="9" tint="-0.49998474074526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3371850</xdr:colOff>
      <xdr:row>0</xdr:row>
      <xdr:rowOff>0</xdr:rowOff>
    </xdr:to>
    <xdr:pic>
      <xdr:nvPicPr>
        <xdr:cNvPr id="2" name="Image 6">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20123"/>
        <a:stretch>
          <a:fillRect/>
        </a:stretch>
      </xdr:blipFill>
      <xdr:spPr bwMode="auto">
        <a:xfrm>
          <a:off x="0" y="0"/>
          <a:ext cx="135159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11</xdr:col>
      <xdr:colOff>3371850</xdr:colOff>
      <xdr:row>2</xdr:row>
      <xdr:rowOff>1428750</xdr:rowOff>
    </xdr:to>
    <xdr:pic>
      <xdr:nvPicPr>
        <xdr:cNvPr id="3" name="Image 6">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20123"/>
        <a:stretch>
          <a:fillRect/>
        </a:stretch>
      </xdr:blipFill>
      <xdr:spPr bwMode="auto">
        <a:xfrm>
          <a:off x="0" y="0"/>
          <a:ext cx="13515975" cy="142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uisine.standre/Downloads/file:/api-restauration.com/Citrix/CHANTIER%20MENUS%202016/P&#233;riode1%202016-2017/7073-PERIODE%201%202016%202017%20ST%20FRANCOI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uisine.standre/Downloads/file:/APIRESTAURATION/Root_07/Dietetique/Plans%20alimentaires%20et%20Menus/plan%20alimentaire%20chiffr&#233;/PA%20-%20MAJ%20201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utilisateur/Downloads/7037-PERIODE%202%202024-25%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 ST FRANCOIS"/>
      <sheetName val="SC VILLENEUVE"/>
      <sheetName val="SC livrés de St Fr."/>
      <sheetName val="Grille VERRERIE"/>
      <sheetName val="Grille 5E 5J"/>
      <sheetName val="Verrerie SEM1ET2-35ET36"/>
      <sheetName val="Verrerie SEM3ET4-37ET38 "/>
      <sheetName val="Verrerie SEM5ET6-39ET40"/>
      <sheetName val="Verrerie SEM7ET8-41et42"/>
      <sheetName val="Verrerie SEM7ET8-41et42 (2)"/>
      <sheetName val="Sem "/>
      <sheetName val="Sem (2)"/>
      <sheetName val="Sem (3)"/>
      <sheetName val="Sem (4)"/>
      <sheetName val="Sem (5)"/>
      <sheetName val="Sem 6 "/>
      <sheetName val="Sem 7"/>
      <sheetName val="Sem 8"/>
      <sheetName val="Sem 9"/>
      <sheetName val="Sem 10"/>
      <sheetName val="Grille 5E 2 ACC 7J"/>
      <sheetName val="Grille 5E 5M4S"/>
      <sheetName val="VACANCES"/>
      <sheetName val="MERCREDIS"/>
      <sheetName val="Feuil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row r="1">
          <cell r="A1" t="str">
            <v>JAUJAC</v>
          </cell>
        </row>
        <row r="2">
          <cell r="A2" t="str">
            <v>LALEVADE</v>
          </cell>
        </row>
        <row r="3">
          <cell r="A3" t="str">
            <v>VALS LES BAINS</v>
          </cell>
        </row>
        <row r="4">
          <cell r="A4" t="str">
            <v>LAVILLEDIEU</v>
          </cell>
        </row>
        <row r="5">
          <cell r="A5" t="str">
            <v>VESSEAUX</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ONNEES"/>
      <sheetName val="PREVALORISATION"/>
      <sheetName val="PLAN ALIMENTAIRE"/>
      <sheetName val="REPARTITION"/>
      <sheetName val="VALORISATION PAR FAMILLE"/>
      <sheetName val="Feuil1"/>
    </sheetNames>
    <sheetDataSet>
      <sheetData sheetId="0" refreshError="1">
        <row r="47">
          <cell r="A47" t="str">
            <v>CRUDITES</v>
          </cell>
        </row>
        <row r="48">
          <cell r="A48" t="str">
            <v>CUIDITES</v>
          </cell>
        </row>
        <row r="49">
          <cell r="A49" t="str">
            <v>ENTREES FECULENT</v>
          </cell>
        </row>
        <row r="50">
          <cell r="A50" t="str">
            <v>CHARCUTERIES</v>
          </cell>
        </row>
        <row r="51">
          <cell r="A51" t="str">
            <v>ENTREES PROTIDIQUE</v>
          </cell>
        </row>
        <row r="52">
          <cell r="A52" t="str">
            <v>POTAGES</v>
          </cell>
        </row>
        <row r="53">
          <cell r="A53" t="str">
            <v>PATISSERIES SALEES</v>
          </cell>
        </row>
        <row r="54">
          <cell r="A54" t="str">
            <v>ENTREES BIO</v>
          </cell>
        </row>
        <row r="57">
          <cell r="A57" t="str">
            <v>BŒUF 1ERE</v>
          </cell>
        </row>
        <row r="58">
          <cell r="A58" t="str">
            <v>BŒUF 2EME</v>
          </cell>
        </row>
        <row r="59">
          <cell r="A59" t="str">
            <v>PORC 1ERE</v>
          </cell>
        </row>
        <row r="60">
          <cell r="A60" t="str">
            <v>PORC 2EME</v>
          </cell>
        </row>
        <row r="61">
          <cell r="A61" t="str">
            <v>VOLAILLE</v>
          </cell>
        </row>
        <row r="62">
          <cell r="A62" t="str">
            <v>VEAU 1ERE</v>
          </cell>
        </row>
        <row r="63">
          <cell r="A63" t="str">
            <v>VEAU 2EME</v>
          </cell>
        </row>
        <row r="64">
          <cell r="A64" t="str">
            <v>AGNEAU 1ERE</v>
          </cell>
        </row>
        <row r="65">
          <cell r="A65" t="str">
            <v>AGNEAU 2EME</v>
          </cell>
        </row>
        <row r="66">
          <cell r="A66" t="str">
            <v>POISSON</v>
          </cell>
        </row>
        <row r="67">
          <cell r="A67" t="str">
            <v>ŒUF</v>
          </cell>
        </row>
        <row r="68">
          <cell r="A68" t="str">
            <v>ABATS</v>
          </cell>
        </row>
        <row r="69">
          <cell r="A69" t="str">
            <v>PATISSERIES SALEE</v>
          </cell>
        </row>
        <row r="70">
          <cell r="A70" t="str">
            <v>CHARCUTERIE</v>
          </cell>
        </row>
        <row r="71">
          <cell r="A71" t="str">
            <v>PLAT COMPLET FECULENT</v>
          </cell>
        </row>
        <row r="72">
          <cell r="A72" t="str">
            <v>PLAT COMPLET LEGUMES</v>
          </cell>
        </row>
        <row r="73">
          <cell r="A73" t="str">
            <v>PLATS BIO</v>
          </cell>
        </row>
        <row r="74">
          <cell r="A74" t="str">
            <v>SANS PLAT</v>
          </cell>
        </row>
        <row r="77">
          <cell r="A77" t="str">
            <v>LEGUMES VERTS</v>
          </cell>
        </row>
        <row r="78">
          <cell r="A78" t="str">
            <v>FECULENTS</v>
          </cell>
        </row>
        <row r="79">
          <cell r="A79" t="str">
            <v>LEGUMES VERTS / FECULENTS</v>
          </cell>
        </row>
        <row r="80">
          <cell r="A80" t="str">
            <v>SALADE</v>
          </cell>
        </row>
        <row r="81">
          <cell r="A81" t="str">
            <v>SANS GARNITURE</v>
          </cell>
        </row>
        <row r="84">
          <cell r="A84" t="str">
            <v>LAITAGE</v>
          </cell>
        </row>
        <row r="85">
          <cell r="A85" t="str">
            <v>PATE MOLLE</v>
          </cell>
        </row>
        <row r="86">
          <cell r="A86" t="str">
            <v>PATE PRESSEE</v>
          </cell>
        </row>
        <row r="87">
          <cell r="A87" t="str">
            <v>PATE FONDUE</v>
          </cell>
        </row>
        <row r="88">
          <cell r="A88" t="str">
            <v>PLATEAU DE FROMAGES</v>
          </cell>
        </row>
        <row r="89">
          <cell r="A89" t="str">
            <v>SANS FROMAGE</v>
          </cell>
        </row>
        <row r="92">
          <cell r="A92" t="str">
            <v>FRUITS CRUS</v>
          </cell>
        </row>
        <row r="93">
          <cell r="A93" t="str">
            <v>DESSERT LACTEE</v>
          </cell>
        </row>
        <row r="94">
          <cell r="A94" t="str">
            <v>FRUITS CUITS</v>
          </cell>
        </row>
        <row r="95">
          <cell r="A95" t="str">
            <v>ENTREMETS</v>
          </cell>
        </row>
        <row r="96">
          <cell r="A96" t="str">
            <v>PATISSERIE</v>
          </cell>
        </row>
        <row r="97">
          <cell r="A97" t="str">
            <v>DESSERT FECULENTS</v>
          </cell>
        </row>
      </sheetData>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AS PRIVAS"/>
      <sheetName val="FOYER DE CREST"/>
      <sheetName val="HOPITAL"/>
      <sheetName val="CIAS"/>
      <sheetName val="RAMPA + GERFLOR"/>
      <sheetName val="Portage Pierrelatte"/>
      <sheetName val="HOPITAL BSA"/>
      <sheetName val="CCAS St Remèze"/>
      <sheetName val="SELFS ECOLES TEIL"/>
      <sheetName val="MERCREDI"/>
      <sheetName val="TEIL"/>
      <sheetName val="MISTRALOU"/>
      <sheetName val="BOURG"/>
      <sheetName val="RIBAMBELLE"/>
      <sheetName val="ECOLES ST LOUIS"/>
      <sheetName val="AO LAVILLEDIEU"/>
      <sheetName val="BSA "/>
      <sheetName val="ST JUST"/>
      <sheetName val="GABRIEL LONGUEVILLE"/>
      <sheetName val="ST ANDRE"/>
      <sheetName val="VILLENEUVE"/>
      <sheetName val="VIVIERS"/>
      <sheetName val="PLAN ALIMENTAIRE VIVIERS "/>
      <sheetName val="Grille 5E 5J"/>
      <sheetName val="ALLAN"/>
      <sheetName val="Sem (4) "/>
      <sheetName val="SORTIE JOURNALIERE.(4)"/>
      <sheetName val="refroidissement(bis) (4)"/>
      <sheetName val="bon  (4)"/>
      <sheetName val="distribution (4)"/>
      <sheetName val="refroidissement (4)"/>
      <sheetName val="expidition (4)"/>
      <sheetName val=" refroidissement (4)"/>
      <sheetName val="CRECHE (4)"/>
      <sheetName val="SDIS (4)"/>
      <sheetName val="foyer (4)"/>
      <sheetName val="ARS (4)"/>
      <sheetName val=" cc teil (4)"/>
      <sheetName val="cc vi (4)"/>
      <sheetName val=" cc au (4)"/>
      <sheetName val="livré (4)"/>
      <sheetName val="LYCEE (4)"/>
      <sheetName val="Sem (5)"/>
      <sheetName val="SORTIE JOURNALIERE.5"/>
      <sheetName val="bon (5)"/>
      <sheetName val="distribution (5)"/>
      <sheetName val="expidition (5)"/>
      <sheetName val="refroidissement(bis5)"/>
      <sheetName val="refroidissement (5)"/>
      <sheetName val="cc vi (5)"/>
      <sheetName val="cc remeze  (5)"/>
      <sheetName val="CRÈCHE (5)"/>
      <sheetName val="creche (5)"/>
      <sheetName val="foyer (5)"/>
      <sheetName val="ARS (5)"/>
      <sheetName val="SDIS (5)"/>
      <sheetName val="LYCÉE (5)"/>
      <sheetName val="Sem (6)"/>
      <sheetName val="SORTIE JOURNALIERE.6"/>
      <sheetName val="bon (6)"/>
      <sheetName val="distribution (6)"/>
      <sheetName val="expidition (6)"/>
      <sheetName val="refroidissement (bis) (3)"/>
      <sheetName val="refroidissement (6)"/>
      <sheetName val="cc teil (6)"/>
      <sheetName val="cc vi (6)"/>
      <sheetName val="cc au (6)"/>
      <sheetName val="creche (6)"/>
      <sheetName val="CRÈCHE (6)"/>
      <sheetName val="cattp"/>
      <sheetName val="foyer"/>
      <sheetName val="ARS (6)"/>
      <sheetName val="SDIS (6)"/>
      <sheetName val="livrés (6)"/>
      <sheetName val="louis (6)"/>
      <sheetName val="viviers (6)"/>
      <sheetName val="self teil (6)"/>
      <sheetName val="collège (6)"/>
      <sheetName val="LYCEE (6)"/>
      <sheetName val="Sem (7)"/>
      <sheetName val="SORTIE JOURNALIERE.7"/>
      <sheetName val="bon (7)"/>
      <sheetName val="expidition (7)"/>
      <sheetName val="distribution (7)"/>
      <sheetName val="refroidissement (bis) (7)"/>
      <sheetName val="refroidissement (7)"/>
      <sheetName val="creche  (7)"/>
      <sheetName val="CRÈCHE (7)"/>
      <sheetName val="foyer (7)"/>
      <sheetName val="ARS"/>
      <sheetName val="SDIS (7)"/>
      <sheetName val="cc teil (7)"/>
      <sheetName val="ccau (7)"/>
      <sheetName val="cc vi(7)"/>
      <sheetName val="cattp (7)"/>
      <sheetName val="louis (7)"/>
      <sheetName val="viviers (7)"/>
      <sheetName val="self teil (7)"/>
      <sheetName val="collège (7)"/>
      <sheetName val="LYCEE (7)"/>
      <sheetName val="Sem (8)"/>
      <sheetName val="SORTIE JOURNALIERE.8"/>
      <sheetName val="expidition (8)"/>
      <sheetName val="refroidissement (8)"/>
      <sheetName val="distribution (8)"/>
      <sheetName val="bon (8)"/>
      <sheetName val="cc teil (8)"/>
      <sheetName val="cc au (8)"/>
      <sheetName val="cvi (8)"/>
      <sheetName val="CRÈCHE (8)"/>
      <sheetName val="SDIS (8)"/>
      <sheetName val="creche  (8)"/>
      <sheetName val="foyer (8)"/>
      <sheetName val="LYCEE (8)"/>
      <sheetName val="Sem (9)"/>
      <sheetName val="SORTIE JOURNALIERE.9"/>
      <sheetName val="bon (9)"/>
      <sheetName val="expidition (9)"/>
      <sheetName val="refroidissement (9)"/>
      <sheetName val="distribution (9)"/>
      <sheetName val="CRÈCHE (9)"/>
      <sheetName val="SDIS (9)"/>
      <sheetName val="creche  (9)"/>
      <sheetName val="foyer (9)"/>
      <sheetName val="ca au (9)"/>
      <sheetName val="cc au (9)"/>
      <sheetName val="LYCEE (9)"/>
      <sheetName val="Sem (10)"/>
      <sheetName val="SORTIE JOURNALIERE.10"/>
      <sheetName val="bon (10)"/>
      <sheetName val="distribution (10)"/>
      <sheetName val="refroidissement (10)"/>
      <sheetName val="expidition (10)"/>
      <sheetName val="cc teil (10)"/>
      <sheetName val="cc au (10)"/>
      <sheetName val="cvi au (10)"/>
      <sheetName val="CRÈCHE (10)"/>
      <sheetName val="SDIS (10)"/>
      <sheetName val="livrés (10)"/>
      <sheetName val="Sem (11)"/>
      <sheetName val="bon (11)"/>
      <sheetName val="distribution (11)"/>
      <sheetName val="expidition (11)"/>
      <sheetName val="refroidissement"/>
      <sheetName val="refroidissement (11)"/>
      <sheetName val="creche  (11)"/>
      <sheetName val="ardechoux (11)"/>
      <sheetName val="sdis (11)"/>
      <sheetName val="cc teil (11)"/>
      <sheetName val="cc (11)"/>
      <sheetName val="cc vi (12)"/>
      <sheetName val="livré (11)"/>
      <sheetName val="LYCEE (10)"/>
      <sheetName val="vivier (11)"/>
      <sheetName val="self teil (11)"/>
      <sheetName val="self collège (11)"/>
      <sheetName val="Sem (12)"/>
      <sheetName val="bon (12)"/>
      <sheetName val="distribution (12)"/>
      <sheetName val="expidition (12)"/>
      <sheetName val="refroidissement(bis1) (6)"/>
      <sheetName val="refroidissement (12)"/>
      <sheetName val="sdis (12)"/>
      <sheetName val="ardechoux (12)"/>
      <sheetName val="creche  (12)"/>
      <sheetName val="cc teil (12)"/>
      <sheetName val="cc au (12)"/>
      <sheetName val="ccvi(12)"/>
      <sheetName val="ccstre (12)"/>
      <sheetName val="livrés (12)"/>
      <sheetName val="louis (12)"/>
      <sheetName val="viviers (12)"/>
      <sheetName val="self teil (12)"/>
      <sheetName val="collège (12)"/>
      <sheetName val="andre (12)"/>
      <sheetName val="Sem(11)"/>
      <sheetName val="bon(11)"/>
      <sheetName val="distribution(11)"/>
      <sheetName val="refroidissement(11)"/>
      <sheetName val="expidition(11)"/>
      <sheetName val="cc teil(11)"/>
      <sheetName val="cc au(11)"/>
      <sheetName val="cvi au(11)"/>
      <sheetName val="CRÈCHE (11)"/>
      <sheetName val="SDIS(11)"/>
      <sheetName val="LYCEE(11)"/>
      <sheetName val="Feui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9">
          <cell r="J29" t="str">
            <v>BOLOGNAISE VÉGÉTALE</v>
          </cell>
        </row>
      </sheetData>
      <sheetData sheetId="18"/>
      <sheetData sheetId="19"/>
      <sheetData sheetId="20"/>
      <sheetData sheetId="21">
        <row r="22">
          <cell r="L22" t="str">
            <v>ST MORET</v>
          </cell>
        </row>
        <row r="32">
          <cell r="F32" t="str">
            <v>FROMAGE BLANC</v>
          </cell>
        </row>
        <row r="44">
          <cell r="J44" t="str">
            <v>LIÉGEOIS VANILLE</v>
          </cell>
        </row>
        <row r="50">
          <cell r="E50" t="e">
            <v>#REF!</v>
          </cell>
          <cell r="G50">
            <v>3</v>
          </cell>
          <cell r="H50">
            <v>45581</v>
          </cell>
          <cell r="I50">
            <v>3</v>
          </cell>
          <cell r="K50">
            <v>3</v>
          </cell>
        </row>
      </sheetData>
      <sheetData sheetId="22"/>
      <sheetData sheetId="23"/>
      <sheetData sheetId="24">
        <row r="30">
          <cell r="L30" t="str">
            <v>SALADE COMPOSEE</v>
          </cell>
        </row>
        <row r="32">
          <cell r="L32" t="str">
            <v>CARBONARA DE POISSON</v>
          </cell>
        </row>
        <row r="45">
          <cell r="F45" t="str">
            <v>SALADE DE PERLE MARINE</v>
          </cell>
        </row>
        <row r="46">
          <cell r="F46" t="str">
            <v>CHOU-FLEUR RÔTI</v>
          </cell>
        </row>
        <row r="47">
          <cell r="F47" t="str">
            <v>ESCALOPE VIENNOISE</v>
          </cell>
        </row>
        <row r="48">
          <cell r="F48" t="str">
            <v>GOUDA</v>
          </cell>
        </row>
      </sheetData>
      <sheetData sheetId="25">
        <row r="11">
          <cell r="F11" t="str">
            <v>CÉLERI RÉMOULADE</v>
          </cell>
        </row>
        <row r="15">
          <cell r="H15" t="str">
            <v>BETTERAVES VINAIGRETTE</v>
          </cell>
        </row>
        <row r="16">
          <cell r="B16" t="str">
            <v>SALADE DE POIS CHICHES</v>
          </cell>
        </row>
        <row r="21">
          <cell r="B21" t="str">
            <v>CORDON BLEU DE DINDE</v>
          </cell>
          <cell r="D21" t="str">
            <v>OMELETTE SAUCE TOMATE</v>
          </cell>
          <cell r="H21" t="str">
            <v>SAUCE CARBONARA</v>
          </cell>
          <cell r="J21" t="str">
            <v>FILET DE MERLU MSC SAUCE CITRON</v>
          </cell>
        </row>
        <row r="22">
          <cell r="F22" t="str">
            <v>ESCALOPE VIENNOISE</v>
          </cell>
        </row>
        <row r="25">
          <cell r="F25" t="str">
            <v>SEMOULE BIO</v>
          </cell>
        </row>
        <row r="28">
          <cell r="B28" t="str">
            <v>CAROTTES BRAISÉES</v>
          </cell>
          <cell r="D28" t="str">
            <v>BUTTERNUT RÔTIE</v>
          </cell>
          <cell r="H28" t="str">
            <v>PÂTES BIO</v>
          </cell>
          <cell r="J28" t="str">
            <v>HARICOTS VERTS À L'AIL</v>
          </cell>
        </row>
        <row r="35">
          <cell r="D35" t="str">
            <v>YAOURT AROMATISÉ</v>
          </cell>
        </row>
        <row r="37">
          <cell r="F37" t="str">
            <v>FRUIT AU SIROP</v>
          </cell>
        </row>
        <row r="39">
          <cell r="B39" t="str">
            <v>FRUIT DE SAISON</v>
          </cell>
          <cell r="D39" t="str">
            <v>FRUIT DE SAISON</v>
          </cell>
          <cell r="F39" t="str">
            <v>FRUIT AU SIROP</v>
          </cell>
          <cell r="H39" t="str">
            <v>COMPOTE DE FRUITS</v>
          </cell>
          <cell r="J39" t="str">
            <v>LIÉGEOIS VANILLE</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5">
          <cell r="D15" t="str">
            <v>POTAGE DE LEGUMES</v>
          </cell>
          <cell r="H15" t="str">
            <v>MACEDOINE DE LEGUMES</v>
          </cell>
          <cell r="J15" t="str">
            <v>PÂTÉ DE CAMPAGNE</v>
          </cell>
        </row>
        <row r="20">
          <cell r="D20" t="str">
            <v>LASAGNES</v>
          </cell>
          <cell r="H20" t="str">
            <v>CHILI SIN CARNE</v>
          </cell>
          <cell r="J20" t="str">
            <v>FILET DE COLIN MSC SAUCE CITRON</v>
          </cell>
        </row>
        <row r="21">
          <cell r="F21" t="str">
            <v>MOUSSAKA</v>
          </cell>
        </row>
        <row r="26">
          <cell r="F26" t="str">
            <v>CAROTTES</v>
          </cell>
          <cell r="H26" t="str">
            <v>RIZ IGP</v>
          </cell>
          <cell r="J26" t="str">
            <v>BROCOLI</v>
          </cell>
        </row>
        <row r="38">
          <cell r="D38" t="str">
            <v>FRUIT DE SAISON</v>
          </cell>
          <cell r="H38" t="str">
            <v xml:space="preserve">CREME DESSERT </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15">
          <cell r="B15" t="str">
            <v>ŒUF DUR MAYONNAISE</v>
          </cell>
          <cell r="H15" t="str">
            <v>SALADE DE POIS CHICHES</v>
          </cell>
        </row>
        <row r="18">
          <cell r="J18" t="str">
            <v>CARBONARA DE POISSON MSC</v>
          </cell>
        </row>
        <row r="20">
          <cell r="B20" t="str">
            <v>PAËLLA VÉGÉTARIENNE</v>
          </cell>
          <cell r="D20" t="str">
            <v>POT-AU-FEU</v>
          </cell>
          <cell r="H20" t="str">
            <v>RÔTI DE PORC IGP JUS THYM ET CITRON</v>
          </cell>
        </row>
        <row r="26">
          <cell r="J26" t="str">
            <v>PÂTES BIO</v>
          </cell>
        </row>
        <row r="27">
          <cell r="D27" t="str">
            <v>LÉGUMES DU POT</v>
          </cell>
          <cell r="H27" t="str">
            <v>PETITS POIS À L'OIGNON</v>
          </cell>
          <cell r="J27" t="str">
            <v>PÂTES BIO</v>
          </cell>
        </row>
        <row r="39">
          <cell r="B39" t="str">
            <v>FRUIT DE SAISON</v>
          </cell>
          <cell r="D39" t="str">
            <v>FLAN AU CARAMEL</v>
          </cell>
          <cell r="H39" t="str">
            <v>COMPOTE DE FRUITS</v>
          </cell>
          <cell r="J39" t="str">
            <v>MOUSSE AU CHOCOLAT</v>
          </cell>
        </row>
        <row r="41">
          <cell r="F41" t="str">
            <v>COMPOTE DE FRUITS</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15">
          <cell r="D15" t="str">
            <v>SALADE DE LENTILLES VINAIGRETTE</v>
          </cell>
          <cell r="J15" t="str">
            <v>POTAGE DE LEGUMES</v>
          </cell>
        </row>
        <row r="18">
          <cell r="F18" t="str">
            <v>HACHIS PARMENTIER MAISON</v>
          </cell>
        </row>
        <row r="20">
          <cell r="B20" t="str">
            <v>SAUTÉ DE DINDE LOCALE FAÇON BLANQUETTE</v>
          </cell>
          <cell r="D20" t="str">
            <v>QUENELLES ST JEAN</v>
          </cell>
          <cell r="H20" t="str">
            <v>JAMBON BRAISÉ</v>
          </cell>
          <cell r="J20" t="str">
            <v>GRATIN DE COLIN MSC</v>
          </cell>
        </row>
        <row r="27">
          <cell r="B27" t="str">
            <v>POTIMARRON RÔTI</v>
          </cell>
          <cell r="D27" t="str">
            <v>HARICOTS VERTS</v>
          </cell>
          <cell r="H27" t="str">
            <v>BOULGOUR</v>
          </cell>
        </row>
        <row r="28">
          <cell r="J28" t="str">
            <v>POÊLÉE DE LÉGUMES</v>
          </cell>
        </row>
        <row r="36">
          <cell r="B36" t="str">
            <v>CANTAL AOP</v>
          </cell>
          <cell r="H36" t="str">
            <v>FROMAGE BLANC</v>
          </cell>
        </row>
        <row r="39">
          <cell r="B39" t="str">
            <v>FRUIT DE SAISON</v>
          </cell>
          <cell r="D39" t="str">
            <v>COMPOTE DE FRUITS</v>
          </cell>
        </row>
        <row r="40">
          <cell r="F40" t="str">
            <v>FRUIT AU SIROP</v>
          </cell>
          <cell r="H40" t="str">
            <v>COOKIE</v>
          </cell>
          <cell r="J40" t="str">
            <v>FRUIT DE SAISON</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ow r="11">
          <cell r="H11" t="str">
            <v>SALADE VERTE ET CROUTONS</v>
          </cell>
        </row>
        <row r="15">
          <cell r="B15" t="str">
            <v>BETTERAVES VINAIGRETTE</v>
          </cell>
          <cell r="D15" t="str">
            <v>TABOULÉ D'HIVER</v>
          </cell>
        </row>
        <row r="19">
          <cell r="F19" t="str">
            <v>FILET DE POULET LOCAL</v>
          </cell>
        </row>
        <row r="20">
          <cell r="B20" t="str">
            <v>TARTIFLETTE</v>
          </cell>
          <cell r="D20" t="str">
            <v>BŒUF BOURGUIGNON</v>
          </cell>
          <cell r="J20" t="str">
            <v>POISSON MEUNIÈRE MSC</v>
          </cell>
        </row>
        <row r="26">
          <cell r="F26" t="str">
            <v>PETITS POIS AU JUS</v>
          </cell>
        </row>
        <row r="27">
          <cell r="D27" t="str">
            <v>CAROTTES RÔTIES</v>
          </cell>
          <cell r="H27" t="str">
            <v>PÂTES BIO</v>
          </cell>
          <cell r="J27" t="str">
            <v>PURÉE DE POTIRON</v>
          </cell>
        </row>
        <row r="35">
          <cell r="J35" t="str">
            <v>FROMAGE DE CHÈVRE</v>
          </cell>
        </row>
        <row r="39">
          <cell r="B39" t="str">
            <v>COMPOTE DE FRUITS</v>
          </cell>
          <cell r="D39" t="str">
            <v>GÂTEAU AU YAOURT</v>
          </cell>
          <cell r="F39" t="str">
            <v>FRUIT DE SAISON</v>
          </cell>
          <cell r="J39" t="str">
            <v>FRUIT DE SAISON BIO</v>
          </cell>
        </row>
      </sheetData>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ow r="11">
          <cell r="F11" t="str">
            <v>SALADE DE HARICOTS VERTS À L'ÉCHALOTE</v>
          </cell>
        </row>
        <row r="15">
          <cell r="B15" t="str">
            <v>ŒUF MIMOSA</v>
          </cell>
          <cell r="H15" t="str">
            <v>SALADE DE POIS CHICHES</v>
          </cell>
        </row>
        <row r="18">
          <cell r="F18" t="str">
            <v>RÔTI DE PORC IGP SAUCE CHAMPIGNONS</v>
          </cell>
        </row>
        <row r="20">
          <cell r="B20" t="str">
            <v>SAUCISSE LOCALE</v>
          </cell>
          <cell r="H20" t="str">
            <v>OMELETTE AU FROMAGE</v>
          </cell>
          <cell r="J20" t="str">
            <v>FILET DE POISSON MSC SAUCE AUX HERBES</v>
          </cell>
        </row>
        <row r="27">
          <cell r="B27" t="str">
            <v>LENTILLES IGP</v>
          </cell>
          <cell r="H27" t="str">
            <v>ÉPINARDS À LA CRÈME</v>
          </cell>
          <cell r="J27" t="str">
            <v>PÂTES BIO</v>
          </cell>
        </row>
        <row r="35">
          <cell r="J35" t="str">
            <v>COULOMMIERS</v>
          </cell>
        </row>
        <row r="39">
          <cell r="F39" t="str">
            <v>CRÈME DESSERT CHOCOLAT</v>
          </cell>
        </row>
        <row r="40">
          <cell r="B40" t="str">
            <v>COCKTAIL DE FRUITS</v>
          </cell>
          <cell r="H40" t="str">
            <v>BEIGNET AU CHOCOLAT</v>
          </cell>
          <cell r="J40" t="str">
            <v>FRUIT DE SAISON</v>
          </cell>
        </row>
      </sheetData>
      <sheetData sheetId="115"/>
      <sheetData sheetId="116"/>
      <sheetData sheetId="117"/>
      <sheetData sheetId="118"/>
      <sheetData sheetId="119"/>
      <sheetData sheetId="120"/>
      <sheetData sheetId="121"/>
      <sheetData sheetId="122"/>
      <sheetData sheetId="123"/>
      <sheetData sheetId="124"/>
      <sheetData sheetId="125"/>
      <sheetData sheetId="126"/>
      <sheetData sheetId="127">
        <row r="15">
          <cell r="B15" t="str">
            <v>SALADE COLESLAW</v>
          </cell>
          <cell r="H15" t="str">
            <v>CROISSILLON EMMENTAL</v>
          </cell>
        </row>
        <row r="19">
          <cell r="J19" t="str">
            <v>FILET DE COLIN MSC SAUCE ANETH</v>
          </cell>
        </row>
        <row r="20">
          <cell r="B20" t="str">
            <v>NUGGETS DE BLÉ</v>
          </cell>
          <cell r="D20" t="str">
            <v>SAUTÉ DE BŒUF À LA MOUTARDE</v>
          </cell>
          <cell r="H20" t="str">
            <v>SAUTÉ DE VOLAILLE AUX CÈPES ET MARRONS</v>
          </cell>
        </row>
        <row r="27">
          <cell r="B27" t="str">
            <v>POTIMARON RÔTI</v>
          </cell>
          <cell r="D27" t="str">
            <v>CAROTTES</v>
          </cell>
          <cell r="H27" t="str">
            <v>POMMES DAUPHINE</v>
          </cell>
          <cell r="J27" t="str">
            <v>EBLY</v>
          </cell>
        </row>
        <row r="35">
          <cell r="D35" t="str">
            <v>BUCHETTE</v>
          </cell>
          <cell r="J35" t="str">
            <v>CAMEMBERT BIO</v>
          </cell>
        </row>
        <row r="38">
          <cell r="F38" t="str">
            <v>FRUIT DE SAISON</v>
          </cell>
        </row>
        <row r="39">
          <cell r="B39" t="str">
            <v>FRUIT DE SAISON</v>
          </cell>
          <cell r="D39" t="str">
            <v>COMPOTE DE FRUITS</v>
          </cell>
          <cell r="H39" t="str">
            <v>BUCHE DE NOËL</v>
          </cell>
          <cell r="J39" t="str">
            <v>GAUFRE AU SUCRE</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A1:N85"/>
  <sheetViews>
    <sheetView showGridLines="0" showZeros="0" tabSelected="1" view="pageBreakPreview" topLeftCell="D3" zoomScale="65" zoomScaleNormal="65" zoomScaleSheetLayoutView="65" workbookViewId="0">
      <selection activeCell="F49" sqref="F49"/>
    </sheetView>
  </sheetViews>
  <sheetFormatPr baseColWidth="10" defaultRowHeight="12.75"/>
  <cols>
    <col min="1" max="1" width="9.42578125" style="79" hidden="1" customWidth="1"/>
    <col min="2" max="2" width="9.42578125" style="78" hidden="1" customWidth="1"/>
    <col min="3" max="3" width="4.7109375" style="62" hidden="1" customWidth="1"/>
    <col min="4" max="4" width="50.7109375" style="72" customWidth="1"/>
    <col min="5" max="5" width="0" style="76" hidden="1" customWidth="1"/>
    <col min="6" max="6" width="50.7109375" style="74" customWidth="1"/>
    <col min="7" max="7" width="11.42578125" style="77" hidden="1" customWidth="1"/>
    <col min="8" max="8" width="30.7109375" style="75" hidden="1" customWidth="1"/>
    <col min="9" max="9" width="11.42578125" style="77" hidden="1" customWidth="1"/>
    <col min="10" max="10" width="50.7109375" style="74" customWidth="1"/>
    <col min="11" max="11" width="0" style="77" hidden="1" customWidth="1"/>
    <col min="12" max="12" width="50.7109375" style="72" customWidth="1"/>
    <col min="13" max="13" width="35.7109375" style="4" customWidth="1"/>
    <col min="14" max="14" width="37.42578125" customWidth="1"/>
  </cols>
  <sheetData>
    <row r="1" spans="1:13" ht="180" hidden="1" customHeight="1">
      <c r="A1" s="1"/>
      <c r="B1" s="2"/>
      <c r="C1" s="3"/>
      <c r="D1" s="98" t="s">
        <v>0</v>
      </c>
      <c r="E1" s="99"/>
      <c r="F1" s="99"/>
      <c r="G1" s="99"/>
      <c r="H1" s="99"/>
      <c r="I1" s="99"/>
      <c r="J1" s="99"/>
      <c r="K1" s="99"/>
      <c r="L1" s="99"/>
    </row>
    <row r="2" spans="1:13" ht="60" hidden="1" customHeight="1">
      <c r="A2" s="1"/>
      <c r="B2" s="2"/>
      <c r="C2" s="3"/>
      <c r="D2" s="5" t="s">
        <v>1</v>
      </c>
      <c r="E2" s="6"/>
      <c r="F2" s="7" t="s">
        <v>2</v>
      </c>
      <c r="G2" s="6"/>
      <c r="H2" s="6" t="s">
        <v>3</v>
      </c>
      <c r="I2" s="6"/>
      <c r="J2" s="8" t="s">
        <v>4</v>
      </c>
      <c r="K2" s="6"/>
      <c r="L2" s="9" t="s">
        <v>5</v>
      </c>
      <c r="M2" s="6" t="s">
        <v>6</v>
      </c>
    </row>
    <row r="3" spans="1:13" ht="219.95" customHeight="1">
      <c r="A3" s="1"/>
      <c r="B3" s="2"/>
      <c r="C3" s="3"/>
      <c r="D3" s="100" t="s">
        <v>7</v>
      </c>
      <c r="E3" s="101"/>
      <c r="F3" s="101"/>
      <c r="G3" s="101"/>
      <c r="H3" s="101"/>
      <c r="I3" s="101"/>
      <c r="J3" s="101"/>
      <c r="K3" s="10"/>
      <c r="L3" s="11" t="s">
        <v>8</v>
      </c>
      <c r="M3" s="10"/>
    </row>
    <row r="4" spans="1:13" s="21" customFormat="1" ht="25.35" customHeight="1">
      <c r="A4" s="12" t="s">
        <v>9</v>
      </c>
      <c r="B4" s="13"/>
      <c r="C4" s="14"/>
      <c r="D4" s="15">
        <v>45600</v>
      </c>
      <c r="E4" s="16"/>
      <c r="F4" s="17">
        <f>D4+1</f>
        <v>45601</v>
      </c>
      <c r="G4" s="18" t="s">
        <v>10</v>
      </c>
      <c r="H4" s="19">
        <f>F4+1</f>
        <v>45602</v>
      </c>
      <c r="I4" s="16"/>
      <c r="J4" s="15">
        <f>H4+1</f>
        <v>45603</v>
      </c>
      <c r="K4" s="16"/>
      <c r="L4" s="15">
        <f>J4+1</f>
        <v>45604</v>
      </c>
      <c r="M4" s="20"/>
    </row>
    <row r="5" spans="1:13" s="26" customFormat="1" ht="26.1" hidden="1" customHeight="1">
      <c r="A5" s="102">
        <v>2</v>
      </c>
      <c r="B5" s="90" t="e">
        <f>B30+1</f>
        <v>#VALUE!</v>
      </c>
      <c r="C5" s="22"/>
      <c r="D5" s="23" t="e">
        <f>#REF!</f>
        <v>#REF!</v>
      </c>
      <c r="E5" s="23" t="e">
        <f>#REF!</f>
        <v>#REF!</v>
      </c>
      <c r="F5" s="24" t="e">
        <f>#REF!</f>
        <v>#REF!</v>
      </c>
      <c r="G5" s="23" t="e">
        <f>#REF!</f>
        <v>#REF!</v>
      </c>
      <c r="H5" s="23" t="e">
        <f>#REF!</f>
        <v>#REF!</v>
      </c>
      <c r="I5" s="23" t="e">
        <f>#REF!</f>
        <v>#REF!</v>
      </c>
      <c r="J5" s="23" t="e">
        <f>#REF!</f>
        <v>#REF!</v>
      </c>
      <c r="K5" s="23" t="e">
        <f>#REF!</f>
        <v>#REF!</v>
      </c>
      <c r="L5" s="23" t="e">
        <f>#REF!</f>
        <v>#REF!</v>
      </c>
      <c r="M5" s="25"/>
    </row>
    <row r="6" spans="1:13" s="26" customFormat="1" ht="26.1" hidden="1" customHeight="1">
      <c r="A6" s="102"/>
      <c r="B6" s="90"/>
      <c r="C6" s="22"/>
      <c r="D6" s="23" t="e">
        <f>#REF!</f>
        <v>#REF!</v>
      </c>
      <c r="E6" s="23" t="e">
        <f>#REF!</f>
        <v>#REF!</v>
      </c>
      <c r="F6" s="24" t="e">
        <f>#REF!</f>
        <v>#REF!</v>
      </c>
      <c r="G6" s="23" t="e">
        <f>#REF!</f>
        <v>#REF!</v>
      </c>
      <c r="H6" s="23" t="e">
        <f>#REF!</f>
        <v>#REF!</v>
      </c>
      <c r="I6" s="23" t="e">
        <f>#REF!</f>
        <v>#REF!</v>
      </c>
      <c r="J6" s="23" t="e">
        <f>#REF!</f>
        <v>#REF!</v>
      </c>
      <c r="K6" s="23" t="e">
        <f>#REF!</f>
        <v>#REF!</v>
      </c>
      <c r="L6" s="23" t="e">
        <f>#REF!</f>
        <v>#REF!</v>
      </c>
      <c r="M6" s="25"/>
    </row>
    <row r="7" spans="1:13" s="26" customFormat="1" ht="26.1" hidden="1" customHeight="1">
      <c r="A7" s="102"/>
      <c r="B7" s="90"/>
      <c r="C7" s="22"/>
      <c r="D7" s="23" t="e">
        <f>#REF!</f>
        <v>#REF!</v>
      </c>
      <c r="E7" s="23" t="e">
        <f>#REF!</f>
        <v>#REF!</v>
      </c>
      <c r="F7" s="24" t="e">
        <f>#REF!</f>
        <v>#REF!</v>
      </c>
      <c r="G7" s="23" t="e">
        <f>#REF!</f>
        <v>#REF!</v>
      </c>
      <c r="H7" s="23" t="e">
        <f>#REF!</f>
        <v>#REF!</v>
      </c>
      <c r="I7" s="23" t="e">
        <f>#REF!</f>
        <v>#REF!</v>
      </c>
      <c r="J7" s="23" t="e">
        <f>#REF!</f>
        <v>#REF!</v>
      </c>
      <c r="K7" s="23" t="e">
        <f>#REF!</f>
        <v>#REF!</v>
      </c>
      <c r="L7" s="23" t="e">
        <f>#REF!</f>
        <v>#REF!</v>
      </c>
      <c r="M7" s="25"/>
    </row>
    <row r="8" spans="1:13" s="26" customFormat="1" ht="26.1" hidden="1" customHeight="1">
      <c r="A8" s="102"/>
      <c r="B8" s="90"/>
      <c r="C8" s="22"/>
      <c r="D8" s="24" t="e">
        <f>#REF!</f>
        <v>#REF!</v>
      </c>
      <c r="E8" s="23" t="e">
        <f>#REF!</f>
        <v>#REF!</v>
      </c>
      <c r="F8" s="23" t="e">
        <f>#REF!</f>
        <v>#REF!</v>
      </c>
      <c r="G8" s="23" t="e">
        <f>#REF!</f>
        <v>#REF!</v>
      </c>
      <c r="H8" s="23" t="e">
        <f>#REF!</f>
        <v>#REF!</v>
      </c>
      <c r="I8" s="23" t="e">
        <f>#REF!</f>
        <v>#REF!</v>
      </c>
      <c r="J8" s="23" t="e">
        <f>#REF!</f>
        <v>#REF!</v>
      </c>
      <c r="K8" s="23" t="e">
        <f>#REF!</f>
        <v>#REF!</v>
      </c>
      <c r="L8" s="23" t="e">
        <f>#REF!</f>
        <v>#REF!</v>
      </c>
      <c r="M8" s="25"/>
    </row>
    <row r="9" spans="1:13" s="26" customFormat="1" ht="26.1" hidden="1" customHeight="1">
      <c r="A9" s="102"/>
      <c r="B9" s="90"/>
      <c r="C9" s="22"/>
      <c r="D9" s="24" t="e">
        <f>#REF!</f>
        <v>#REF!</v>
      </c>
      <c r="E9" s="23" t="e">
        <f>#REF!</f>
        <v>#REF!</v>
      </c>
      <c r="F9" s="23" t="e">
        <f>#REF!</f>
        <v>#REF!</v>
      </c>
      <c r="G9" s="23" t="e">
        <f>#REF!</f>
        <v>#REF!</v>
      </c>
      <c r="H9" s="23" t="e">
        <f>#REF!</f>
        <v>#REF!</v>
      </c>
      <c r="I9" s="23" t="e">
        <f>#REF!</f>
        <v>#REF!</v>
      </c>
      <c r="J9" s="23" t="e">
        <f>#REF!</f>
        <v>#REF!</v>
      </c>
      <c r="K9" s="23" t="e">
        <f>#REF!</f>
        <v>#REF!</v>
      </c>
      <c r="L9" s="23" t="e">
        <f>#REF!</f>
        <v>#REF!</v>
      </c>
      <c r="M9" s="25"/>
    </row>
    <row r="10" spans="1:13" s="26" customFormat="1" ht="26.1" hidden="1" customHeight="1">
      <c r="A10" s="103">
        <v>3</v>
      </c>
      <c r="B10" s="90" t="e">
        <f>B5+1</f>
        <v>#VALUE!</v>
      </c>
      <c r="C10" s="22"/>
      <c r="D10" s="23" t="e">
        <f>#REF!</f>
        <v>#REF!</v>
      </c>
      <c r="E10" s="23" t="e">
        <f>#REF!</f>
        <v>#REF!</v>
      </c>
      <c r="F10" s="23" t="e">
        <f>#REF!</f>
        <v>#REF!</v>
      </c>
      <c r="G10" s="23" t="e">
        <f>#REF!</f>
        <v>#REF!</v>
      </c>
      <c r="H10" s="23" t="e">
        <f>#REF!</f>
        <v>#REF!</v>
      </c>
      <c r="I10" s="23" t="e">
        <f>#REF!</f>
        <v>#REF!</v>
      </c>
      <c r="J10" s="23" t="e">
        <f>#REF!</f>
        <v>#REF!</v>
      </c>
      <c r="K10" s="23" t="e">
        <f>#REF!</f>
        <v>#REF!</v>
      </c>
      <c r="L10" s="24" t="e">
        <f>#REF!</f>
        <v>#REF!</v>
      </c>
      <c r="M10" s="27"/>
    </row>
    <row r="11" spans="1:13" s="26" customFormat="1" ht="26.1" hidden="1" customHeight="1">
      <c r="A11" s="103"/>
      <c r="B11" s="90"/>
      <c r="C11" s="22"/>
      <c r="D11" s="23" t="e">
        <f>#REF!</f>
        <v>#REF!</v>
      </c>
      <c r="E11" s="23" t="e">
        <f>#REF!</f>
        <v>#REF!</v>
      </c>
      <c r="F11" s="23" t="e">
        <f>#REF!</f>
        <v>#REF!</v>
      </c>
      <c r="G11" s="23" t="e">
        <f>#REF!</f>
        <v>#REF!</v>
      </c>
      <c r="H11" s="23" t="e">
        <f>#REF!</f>
        <v>#REF!</v>
      </c>
      <c r="I11" s="23" t="e">
        <f>#REF!</f>
        <v>#REF!</v>
      </c>
      <c r="J11" s="23" t="e">
        <f>#REF!</f>
        <v>#REF!</v>
      </c>
      <c r="K11" s="23" t="e">
        <f>#REF!</f>
        <v>#REF!</v>
      </c>
      <c r="L11" s="24" t="e">
        <f>#REF!</f>
        <v>#REF!</v>
      </c>
      <c r="M11" s="25"/>
    </row>
    <row r="12" spans="1:13" s="26" customFormat="1" ht="26.1" hidden="1" customHeight="1">
      <c r="A12" s="103"/>
      <c r="B12" s="90"/>
      <c r="C12" s="22"/>
      <c r="D12" s="23" t="e">
        <f>#REF!</f>
        <v>#REF!</v>
      </c>
      <c r="E12" s="23" t="e">
        <f>#REF!</f>
        <v>#REF!</v>
      </c>
      <c r="F12" s="23" t="e">
        <f>#REF!</f>
        <v>#REF!</v>
      </c>
      <c r="G12" s="23" t="e">
        <f>#REF!</f>
        <v>#REF!</v>
      </c>
      <c r="H12" s="23" t="e">
        <f>#REF!</f>
        <v>#REF!</v>
      </c>
      <c r="I12" s="23" t="e">
        <f>#REF!</f>
        <v>#REF!</v>
      </c>
      <c r="J12" s="23" t="e">
        <f>#REF!</f>
        <v>#REF!</v>
      </c>
      <c r="K12" s="23" t="e">
        <f>#REF!</f>
        <v>#REF!</v>
      </c>
      <c r="L12" s="23" t="e">
        <f>#REF!</f>
        <v>#REF!</v>
      </c>
      <c r="M12" s="25"/>
    </row>
    <row r="13" spans="1:13" s="26" customFormat="1" ht="26.1" hidden="1" customHeight="1">
      <c r="A13" s="103"/>
      <c r="B13" s="90"/>
      <c r="C13" s="22"/>
      <c r="D13" s="23" t="e">
        <f>#REF!</f>
        <v>#REF!</v>
      </c>
      <c r="E13" s="23" t="e">
        <f>#REF!</f>
        <v>#REF!</v>
      </c>
      <c r="F13" s="24" t="e">
        <f>#REF!</f>
        <v>#REF!</v>
      </c>
      <c r="G13" s="23" t="e">
        <f>#REF!</f>
        <v>#REF!</v>
      </c>
      <c r="H13" s="23" t="e">
        <f>#REF!</f>
        <v>#REF!</v>
      </c>
      <c r="I13" s="23" t="e">
        <f>#REF!</f>
        <v>#REF!</v>
      </c>
      <c r="J13" s="23" t="e">
        <f>#REF!</f>
        <v>#REF!</v>
      </c>
      <c r="K13" s="23" t="e">
        <f>#REF!</f>
        <v>#REF!</v>
      </c>
      <c r="L13" s="23" t="e">
        <f>#REF!</f>
        <v>#REF!</v>
      </c>
      <c r="M13" s="25"/>
    </row>
    <row r="14" spans="1:13" s="26" customFormat="1" ht="26.1" hidden="1" customHeight="1">
      <c r="A14" s="103"/>
      <c r="B14" s="90"/>
      <c r="C14" s="22"/>
      <c r="D14" s="23" t="e">
        <f>#REF!</f>
        <v>#REF!</v>
      </c>
      <c r="E14" s="23" t="e">
        <f>#REF!</f>
        <v>#REF!</v>
      </c>
      <c r="F14" s="23" t="e">
        <f>#REF!</f>
        <v>#REF!</v>
      </c>
      <c r="G14" s="23" t="e">
        <f>#REF!</f>
        <v>#REF!</v>
      </c>
      <c r="H14" s="24" t="e">
        <f>#REF!</f>
        <v>#REF!</v>
      </c>
      <c r="I14" s="23" t="e">
        <f>#REF!</f>
        <v>#REF!</v>
      </c>
      <c r="J14" s="24" t="e">
        <f>#REF!</f>
        <v>#REF!</v>
      </c>
      <c r="K14" s="23" t="e">
        <f>#REF!</f>
        <v>#REF!</v>
      </c>
      <c r="L14" s="23" t="e">
        <f>#REF!</f>
        <v>#REF!</v>
      </c>
      <c r="M14" s="25"/>
    </row>
    <row r="15" spans="1:13" s="26" customFormat="1" ht="26.1" hidden="1" customHeight="1">
      <c r="A15" s="89">
        <v>4</v>
      </c>
      <c r="B15" s="90" t="e">
        <f>B10+1</f>
        <v>#VALUE!</v>
      </c>
      <c r="C15" s="22"/>
      <c r="D15" s="23" t="e">
        <f>#REF!</f>
        <v>#REF!</v>
      </c>
      <c r="E15" s="23" t="e">
        <f>#REF!</f>
        <v>#REF!</v>
      </c>
      <c r="F15" s="23" t="e">
        <f>#REF!</f>
        <v>#REF!</v>
      </c>
      <c r="G15" s="23" t="e">
        <f>#REF!</f>
        <v>#REF!</v>
      </c>
      <c r="H15" s="23" t="e">
        <f>#REF!</f>
        <v>#REF!</v>
      </c>
      <c r="I15" s="23" t="e">
        <f>#REF!</f>
        <v>#REF!</v>
      </c>
      <c r="J15" s="23" t="e">
        <f>#REF!</f>
        <v>#REF!</v>
      </c>
      <c r="K15" s="23" t="e">
        <f>#REF!</f>
        <v>#REF!</v>
      </c>
      <c r="L15" s="23" t="e">
        <f>#REF!</f>
        <v>#REF!</v>
      </c>
      <c r="M15" s="25"/>
    </row>
    <row r="16" spans="1:13" s="26" customFormat="1" ht="26.1" hidden="1" customHeight="1">
      <c r="A16" s="89"/>
      <c r="B16" s="90"/>
      <c r="C16" s="22"/>
      <c r="D16" s="23" t="e">
        <f>#REF!</f>
        <v>#REF!</v>
      </c>
      <c r="E16" s="23" t="e">
        <f>#REF!</f>
        <v>#REF!</v>
      </c>
      <c r="F16" s="23" t="e">
        <f>#REF!</f>
        <v>#REF!</v>
      </c>
      <c r="G16" s="23" t="e">
        <f>#REF!</f>
        <v>#REF!</v>
      </c>
      <c r="H16" s="23" t="e">
        <f>#REF!</f>
        <v>#REF!</v>
      </c>
      <c r="I16" s="23" t="e">
        <f>#REF!</f>
        <v>#REF!</v>
      </c>
      <c r="J16" s="23" t="e">
        <f>#REF!</f>
        <v>#REF!</v>
      </c>
      <c r="K16" s="23" t="e">
        <f>#REF!</f>
        <v>#REF!</v>
      </c>
      <c r="L16" s="23" t="e">
        <f>#REF!</f>
        <v>#REF!</v>
      </c>
      <c r="M16" s="25"/>
    </row>
    <row r="17" spans="1:13" s="26" customFormat="1" ht="26.1" hidden="1" customHeight="1">
      <c r="A17" s="89"/>
      <c r="B17" s="90"/>
      <c r="C17" s="22"/>
      <c r="D17" s="23" t="e">
        <f>#REF!</f>
        <v>#REF!</v>
      </c>
      <c r="E17" s="23" t="e">
        <f>#REF!</f>
        <v>#REF!</v>
      </c>
      <c r="F17" s="23" t="e">
        <f>#REF!</f>
        <v>#REF!</v>
      </c>
      <c r="G17" s="23" t="e">
        <f>#REF!</f>
        <v>#REF!</v>
      </c>
      <c r="H17" s="23" t="e">
        <f>#REF!</f>
        <v>#REF!</v>
      </c>
      <c r="I17" s="23" t="e">
        <f>#REF!</f>
        <v>#REF!</v>
      </c>
      <c r="J17" s="23" t="e">
        <f>#REF!</f>
        <v>#REF!</v>
      </c>
      <c r="K17" s="23" t="e">
        <f>#REF!</f>
        <v>#REF!</v>
      </c>
      <c r="L17" s="24" t="e">
        <f>#REF!</f>
        <v>#REF!</v>
      </c>
      <c r="M17" s="25"/>
    </row>
    <row r="18" spans="1:13" s="26" customFormat="1" ht="26.1" hidden="1" customHeight="1">
      <c r="A18" s="89"/>
      <c r="B18" s="90"/>
      <c r="C18" s="22"/>
      <c r="D18" s="23" t="e">
        <f>#REF!</f>
        <v>#REF!</v>
      </c>
      <c r="E18" s="23" t="e">
        <f>#REF!</f>
        <v>#REF!</v>
      </c>
      <c r="F18" s="24" t="e">
        <f>#REF!</f>
        <v>#REF!</v>
      </c>
      <c r="G18" s="23" t="e">
        <f>#REF!</f>
        <v>#REF!</v>
      </c>
      <c r="H18" s="23" t="e">
        <f>#REF!</f>
        <v>#REF!</v>
      </c>
      <c r="I18" s="23" t="e">
        <f>#REF!</f>
        <v>#REF!</v>
      </c>
      <c r="J18" s="23" t="e">
        <f>#REF!</f>
        <v>#REF!</v>
      </c>
      <c r="K18" s="23" t="e">
        <f>#REF!</f>
        <v>#REF!</v>
      </c>
      <c r="L18" s="23" t="e">
        <f>#REF!</f>
        <v>#REF!</v>
      </c>
      <c r="M18" s="25"/>
    </row>
    <row r="19" spans="1:13" s="26" customFormat="1" ht="26.1" hidden="1" customHeight="1">
      <c r="A19" s="89"/>
      <c r="B19" s="90"/>
      <c r="C19" s="22"/>
      <c r="D19" s="23" t="e">
        <f>#REF!</f>
        <v>#REF!</v>
      </c>
      <c r="E19" s="23" t="e">
        <f>#REF!</f>
        <v>#REF!</v>
      </c>
      <c r="F19" s="24" t="e">
        <f>#REF!</f>
        <v>#REF!</v>
      </c>
      <c r="G19" s="23" t="e">
        <f>#REF!</f>
        <v>#REF!</v>
      </c>
      <c r="H19" s="24" t="e">
        <f>#REF!</f>
        <v>#REF!</v>
      </c>
      <c r="I19" s="23" t="e">
        <f>#REF!</f>
        <v>#REF!</v>
      </c>
      <c r="J19" s="23" t="e">
        <f>#REF!</f>
        <v>#REF!</v>
      </c>
      <c r="K19" s="23" t="e">
        <f>#REF!</f>
        <v>#REF!</v>
      </c>
      <c r="L19" s="23" t="e">
        <f>#REF!</f>
        <v>#REF!</v>
      </c>
      <c r="M19" s="25"/>
    </row>
    <row r="20" spans="1:13" s="26" customFormat="1" ht="39.950000000000003" customHeight="1">
      <c r="A20" s="91">
        <v>5</v>
      </c>
      <c r="B20" s="90" t="s">
        <v>11</v>
      </c>
      <c r="C20" s="22"/>
      <c r="D20" s="28" t="str">
        <f>'[3]Sem (4) '!B16</f>
        <v>SALADE DE POIS CHICHES</v>
      </c>
      <c r="E20" s="29">
        <f>'[3]Sem (5)'!C11</f>
        <v>0</v>
      </c>
      <c r="F20" s="30" t="str">
        <f>'[3]Sem (4) '!D21</f>
        <v>OMELETTE SAUCE TOMATE</v>
      </c>
      <c r="G20" s="29">
        <f>'[3]Sem (5)'!E11</f>
        <v>0</v>
      </c>
      <c r="H20" s="29" t="s">
        <v>12</v>
      </c>
      <c r="I20" s="29">
        <f>'[3]Sem (5)'!G11</f>
        <v>0</v>
      </c>
      <c r="J20" s="31" t="str">
        <f>'[3]Sem (4) '!$H$15</f>
        <v>BETTERAVES VINAIGRETTE</v>
      </c>
      <c r="K20" s="29">
        <f>'[3]Sem (5)'!I11</f>
        <v>0</v>
      </c>
      <c r="L20" s="29" t="str">
        <f>'[3]Sem (4) '!J21</f>
        <v>FILET DE MERLU MSC SAUCE CITRON</v>
      </c>
      <c r="M20" s="32"/>
    </row>
    <row r="21" spans="1:13" s="26" customFormat="1" ht="39.950000000000003" customHeight="1">
      <c r="A21" s="91"/>
      <c r="B21" s="90"/>
      <c r="C21" s="22"/>
      <c r="D21" s="29" t="str">
        <f>'[3]Sem (4) '!B21</f>
        <v>CORDON BLEU DE DINDE</v>
      </c>
      <c r="E21" s="29">
        <f>'[3]Sem (5)'!C18</f>
        <v>0</v>
      </c>
      <c r="F21" s="33" t="str">
        <f>'[3]Sem (4) '!D28</f>
        <v>BUTTERNUT RÔTIE</v>
      </c>
      <c r="G21" s="29">
        <f>'[3]Sem (5)'!E18</f>
        <v>0</v>
      </c>
      <c r="H21" s="29" t="str">
        <f>+'[3]Sem (5)'!F21</f>
        <v>MOUSSAKA</v>
      </c>
      <c r="I21" s="29">
        <f>'[3]Sem (5)'!G18</f>
        <v>0</v>
      </c>
      <c r="J21" s="31" t="str">
        <f>'[3]Sem (4) '!H21</f>
        <v>SAUCE CARBONARA</v>
      </c>
      <c r="K21" s="29">
        <f>'[3]Sem (5)'!I18</f>
        <v>0</v>
      </c>
      <c r="L21" s="29" t="str">
        <f>'[3]Sem (4) '!J28</f>
        <v>HARICOTS VERTS À L'AIL</v>
      </c>
      <c r="M21" s="34"/>
    </row>
    <row r="22" spans="1:13" s="26" customFormat="1" ht="39.950000000000003" customHeight="1">
      <c r="A22" s="91"/>
      <c r="B22" s="90"/>
      <c r="C22" s="22"/>
      <c r="D22" s="35" t="str">
        <f>'[3]Sem (4) '!B28</f>
        <v>CAROTTES BRAISÉES</v>
      </c>
      <c r="E22" s="29">
        <f>'[3]Sem (5)'!C25</f>
        <v>0</v>
      </c>
      <c r="F22" s="33" t="str">
        <f>'[3]Sem (4) '!D35</f>
        <v>YAOURT AROMATISÉ</v>
      </c>
      <c r="G22" s="29">
        <f>'[3]Sem (5)'!E25</f>
        <v>0</v>
      </c>
      <c r="H22" s="29" t="str">
        <f>'[3]Sem (5)'!F26</f>
        <v>CAROTTES</v>
      </c>
      <c r="I22" s="29">
        <f>'[3]Sem (5)'!G25</f>
        <v>0</v>
      </c>
      <c r="J22" s="33" t="str">
        <f>'[3]Sem (4) '!H28</f>
        <v>PÂTES BIO</v>
      </c>
      <c r="K22" s="29">
        <f>'[3]Sem (5)'!I25</f>
        <v>0</v>
      </c>
      <c r="L22" s="29" t="str">
        <f>[3]VIVIERS!L22</f>
        <v>ST MORET</v>
      </c>
      <c r="M22" s="36"/>
    </row>
    <row r="23" spans="1:13" s="26" customFormat="1" ht="39.950000000000003" customHeight="1">
      <c r="A23" s="91"/>
      <c r="B23" s="90"/>
      <c r="C23" s="22"/>
      <c r="D23" s="37" t="str">
        <f>'[3]Sem (4) '!B39</f>
        <v>FRUIT DE SAISON</v>
      </c>
      <c r="E23" s="29">
        <f>[3]VIVIERS!E23</f>
        <v>0</v>
      </c>
      <c r="F23" s="33" t="str">
        <f>'[3]Sem (4) '!D39</f>
        <v>FRUIT DE SAISON</v>
      </c>
      <c r="G23" s="29">
        <f>'[3]Sem (4) '!E39</f>
        <v>0</v>
      </c>
      <c r="H23" s="29" t="str">
        <f>'[3]Sem (4) '!F39</f>
        <v>FRUIT AU SIROP</v>
      </c>
      <c r="I23" s="29">
        <f>'[3]Sem (4) '!G39</f>
        <v>0</v>
      </c>
      <c r="J23" s="33" t="str">
        <f>'[3]Sem (4) '!H39</f>
        <v>COMPOTE DE FRUITS</v>
      </c>
      <c r="K23" s="29">
        <f>'[3]Sem (4) '!I39</f>
        <v>0</v>
      </c>
      <c r="L23" s="29" t="str">
        <f>'[3]Sem (4) '!J39</f>
        <v>LIÉGEOIS VANILLE</v>
      </c>
      <c r="M23" s="38"/>
    </row>
    <row r="24" spans="1:13" s="21" customFormat="1" ht="24.95" customHeight="1">
      <c r="A24" s="91"/>
      <c r="B24" s="13"/>
      <c r="C24" s="14"/>
      <c r="D24" s="15">
        <f>L4+3</f>
        <v>45607</v>
      </c>
      <c r="E24" s="16"/>
      <c r="F24" s="15">
        <f>D24+1</f>
        <v>45608</v>
      </c>
      <c r="G24" s="18" t="s">
        <v>10</v>
      </c>
      <c r="H24" s="19">
        <f>F24+1</f>
        <v>45609</v>
      </c>
      <c r="I24" s="16"/>
      <c r="J24" s="17">
        <f>H24+1</f>
        <v>45610</v>
      </c>
      <c r="K24" s="16"/>
      <c r="L24" s="15">
        <f>J24+1</f>
        <v>45611</v>
      </c>
      <c r="M24" s="39"/>
    </row>
    <row r="25" spans="1:13" s="43" customFormat="1" ht="39.950000000000003" customHeight="1">
      <c r="A25" s="91"/>
      <c r="B25" s="83" t="s">
        <v>13</v>
      </c>
      <c r="C25" s="40"/>
      <c r="D25" s="41">
        <f>+'[3]Sem (5)'!$B$20</f>
        <v>0</v>
      </c>
      <c r="E25" s="29">
        <f>'[3]Sem (5)'!C38</f>
        <v>0</v>
      </c>
      <c r="F25" s="33" t="str">
        <f>'[3]Sem (5)'!$D$15</f>
        <v>POTAGE DE LEGUMES</v>
      </c>
      <c r="G25" s="29">
        <f>'[3]Sem (5)'!E38</f>
        <v>0</v>
      </c>
      <c r="H25" s="29" t="str">
        <f>'[3]Sem (6)'!J18</f>
        <v>CARBONARA DE POISSON MSC</v>
      </c>
      <c r="I25" s="29">
        <f>'[3]Sem (5)'!G38</f>
        <v>0</v>
      </c>
      <c r="J25" s="42" t="str">
        <f>'[3]Sem (5)'!$H$15</f>
        <v>MACEDOINE DE LEGUMES</v>
      </c>
      <c r="K25" s="29">
        <f>'[3]Sem (5)'!I38</f>
        <v>0</v>
      </c>
      <c r="L25" s="33" t="str">
        <f>'[3]Sem (5)'!$J$15</f>
        <v>PÂTÉ DE CAMPAGNE</v>
      </c>
      <c r="M25" s="92"/>
    </row>
    <row r="26" spans="1:13" s="43" customFormat="1" ht="39.950000000000003" customHeight="1">
      <c r="A26" s="94">
        <v>6</v>
      </c>
      <c r="B26" s="83"/>
      <c r="C26" s="40"/>
      <c r="D26" s="33">
        <f>'[3]Sem (5)'!$B$26</f>
        <v>0</v>
      </c>
      <c r="E26" s="29">
        <f>'[3]Sem (6)'!C11</f>
        <v>0</v>
      </c>
      <c r="F26" s="31" t="str">
        <f>'[3]Sem (5)'!$D$20</f>
        <v>LASAGNES</v>
      </c>
      <c r="G26" s="29">
        <f>'[3]Sem (6)'!E11</f>
        <v>0</v>
      </c>
      <c r="H26" s="29" t="str">
        <f>'[3]Sem (6)'!J27</f>
        <v>PÂTES BIO</v>
      </c>
      <c r="I26" s="29">
        <f>'[3]Sem (6)'!G11</f>
        <v>0</v>
      </c>
      <c r="J26" s="33" t="str">
        <f>'[3]Sem (5)'!$H$20</f>
        <v>CHILI SIN CARNE</v>
      </c>
      <c r="K26" s="29">
        <f>'[3]Sem (6)'!I11</f>
        <v>0</v>
      </c>
      <c r="L26" s="44" t="str">
        <f>'[3]Sem (5)'!$J$20</f>
        <v>FILET DE COLIN MSC SAUCE CITRON</v>
      </c>
      <c r="M26" s="93"/>
    </row>
    <row r="27" spans="1:13" s="43" customFormat="1" ht="39.950000000000003" customHeight="1">
      <c r="A27" s="94"/>
      <c r="B27" s="83"/>
      <c r="C27" s="40"/>
      <c r="D27" s="33"/>
      <c r="E27" s="29">
        <f>'[3]Sem (6)'!C18</f>
        <v>0</v>
      </c>
      <c r="F27" s="31">
        <f>'[3]Sem (5)'!D26</f>
        <v>0</v>
      </c>
      <c r="G27" s="29">
        <f>'[3]Sem (6)'!E18</f>
        <v>0</v>
      </c>
      <c r="H27" s="29" t="e">
        <f>+'[3]Sem (6)'!#REF!</f>
        <v>#REF!</v>
      </c>
      <c r="I27" s="29">
        <f>'[3]Sem (6)'!G18</f>
        <v>0</v>
      </c>
      <c r="J27" s="45" t="str">
        <f>+'[3]Sem (5)'!$H$26</f>
        <v>RIZ IGP</v>
      </c>
      <c r="K27" s="29" t="str">
        <f>+'[3]Sem (5)'!$H$26</f>
        <v>RIZ IGP</v>
      </c>
      <c r="L27" s="29" t="str">
        <f>+'[3]Sem (5)'!$J$26</f>
        <v>BROCOLI</v>
      </c>
      <c r="M27" s="93"/>
    </row>
    <row r="28" spans="1:13" s="43" customFormat="1" ht="39.950000000000003" customHeight="1">
      <c r="A28" s="94"/>
      <c r="B28" s="83"/>
      <c r="C28" s="40"/>
      <c r="D28" s="33">
        <f>'[3]Sem (5)'!$B$38</f>
        <v>0</v>
      </c>
      <c r="E28" s="29">
        <f>'[3]Sem (6)'!C25</f>
        <v>0</v>
      </c>
      <c r="F28" s="41" t="str">
        <f>'[3]Sem (5)'!$D$38</f>
        <v>FRUIT DE SAISON</v>
      </c>
      <c r="G28" s="29">
        <f>'[3]Sem (6)'!E25</f>
        <v>0</v>
      </c>
      <c r="H28" s="29" t="str">
        <f>+'[3]Sem (6)'!F41</f>
        <v>COMPOTE DE FRUITS</v>
      </c>
      <c r="I28" s="29">
        <f>'[3]Sem (6)'!G25</f>
        <v>0</v>
      </c>
      <c r="J28" s="33" t="str">
        <f>'[3]Sem (5)'!H38</f>
        <v xml:space="preserve">CREME DESSERT </v>
      </c>
      <c r="K28" s="29">
        <f>'[3]Sem (6)'!I25</f>
        <v>0</v>
      </c>
      <c r="L28" s="33" t="s">
        <v>14</v>
      </c>
      <c r="M28" s="93"/>
    </row>
    <row r="29" spans="1:13" s="21" customFormat="1" ht="25.35" customHeight="1">
      <c r="A29" s="94"/>
      <c r="B29" s="13"/>
      <c r="C29" s="14"/>
      <c r="D29" s="17">
        <f>L24+3</f>
        <v>45614</v>
      </c>
      <c r="E29" s="16"/>
      <c r="F29" s="15">
        <f>D29+1</f>
        <v>45615</v>
      </c>
      <c r="G29" s="18" t="s">
        <v>10</v>
      </c>
      <c r="H29" s="19">
        <f>F29+1</f>
        <v>45616</v>
      </c>
      <c r="I29" s="16"/>
      <c r="J29" s="15">
        <f>H29+1</f>
        <v>45617</v>
      </c>
      <c r="K29" s="16"/>
      <c r="L29" s="15">
        <f>J29+1</f>
        <v>45618</v>
      </c>
      <c r="M29" s="93"/>
    </row>
    <row r="30" spans="1:13" s="43" customFormat="1" ht="39.950000000000003" customHeight="1">
      <c r="A30" s="94"/>
      <c r="B30" s="83" t="s">
        <v>15</v>
      </c>
      <c r="C30" s="40"/>
      <c r="D30" s="33" t="str">
        <f>'[3]Sem (6)'!B15</f>
        <v>ŒUF DUR MAYONNAISE</v>
      </c>
      <c r="E30" s="29">
        <f>'[3]Sem (6)'!C38</f>
        <v>0</v>
      </c>
      <c r="F30" s="37" t="str">
        <f>'[3]Sem (6)'!D20</f>
        <v>POT-AU-FEU</v>
      </c>
      <c r="G30" s="29">
        <f>'[3]Sem (6)'!E32</f>
        <v>0</v>
      </c>
      <c r="H30" s="46" t="str">
        <f>'[3]Sem (4) '!F11</f>
        <v>CÉLERI RÉMOULADE</v>
      </c>
      <c r="I30" s="29">
        <f>'[3]Sem (6)'!G32</f>
        <v>0</v>
      </c>
      <c r="J30" s="33" t="str">
        <f>'[3]Sem (6)'!H15</f>
        <v>SALADE DE POIS CHICHES</v>
      </c>
      <c r="K30" s="29">
        <f>'[3]Sem (6)'!I32</f>
        <v>0</v>
      </c>
      <c r="L30" s="44" t="str">
        <f>[3]ALLAN!L30</f>
        <v>SALADE COMPOSEE</v>
      </c>
      <c r="M30" s="93"/>
    </row>
    <row r="31" spans="1:13" s="43" customFormat="1" ht="39.950000000000003" customHeight="1">
      <c r="A31" s="94"/>
      <c r="B31" s="83"/>
      <c r="C31" s="40"/>
      <c r="D31" s="95" t="str">
        <f>'[3]Sem (6)'!B20</f>
        <v>PAËLLA VÉGÉTARIENNE</v>
      </c>
      <c r="E31" s="29">
        <f>'[3]Sem (4) '!C11</f>
        <v>0</v>
      </c>
      <c r="F31" s="47" t="str">
        <f>'[3]Sem (6)'!D27</f>
        <v>LÉGUMES DU POT</v>
      </c>
      <c r="G31" s="29">
        <f>'[3]Sem (6)'!E38</f>
        <v>0</v>
      </c>
      <c r="H31" s="46" t="str">
        <f>+'[3]Sem (4) '!F22</f>
        <v>ESCALOPE VIENNOISE</v>
      </c>
      <c r="I31" s="29">
        <f>'[3]Sem (6)'!G38</f>
        <v>0</v>
      </c>
      <c r="J31" s="41" t="str">
        <f>'[3]Sem (6)'!H20</f>
        <v>RÔTI DE PORC IGP JUS THYM ET CITRON</v>
      </c>
      <c r="K31" s="29">
        <f>'[3]Sem (6)'!I38</f>
        <v>0</v>
      </c>
      <c r="L31" s="45" t="str">
        <f>+'[3]Sem (6)'!$J$26</f>
        <v>PÂTES BIO</v>
      </c>
      <c r="M31" s="93"/>
    </row>
    <row r="32" spans="1:13" s="43" customFormat="1" ht="39.950000000000003" customHeight="1">
      <c r="A32" s="97">
        <v>1</v>
      </c>
      <c r="B32" s="83"/>
      <c r="C32" s="40"/>
      <c r="D32" s="96"/>
      <c r="E32" s="29">
        <f>'[3]Sem (4) '!C18</f>
        <v>0</v>
      </c>
      <c r="F32" s="42" t="str">
        <f>[3]VIVIERS!F32</f>
        <v>FROMAGE BLANC</v>
      </c>
      <c r="G32" s="29">
        <f>'[3]Sem (4) '!E11</f>
        <v>0</v>
      </c>
      <c r="H32" s="46" t="str">
        <f>'[3]Sem (4) '!F25</f>
        <v>SEMOULE BIO</v>
      </c>
      <c r="I32" s="29">
        <f>'[3]Sem (4) '!G11</f>
        <v>0</v>
      </c>
      <c r="J32" s="33" t="str">
        <f>'[3]Sem (6)'!H27</f>
        <v>PETITS POIS À L'OIGNON</v>
      </c>
      <c r="K32" s="29">
        <f>'[3]Sem (4) '!I11</f>
        <v>0</v>
      </c>
      <c r="L32" s="30" t="str">
        <f>[3]ALLAN!L32</f>
        <v>CARBONARA DE POISSON</v>
      </c>
      <c r="M32" s="93"/>
    </row>
    <row r="33" spans="1:14" s="43" customFormat="1" ht="39.950000000000003" customHeight="1">
      <c r="A33" s="97"/>
      <c r="B33" s="83"/>
      <c r="C33" s="40"/>
      <c r="D33" s="41" t="str">
        <f>'[3]Sem (6)'!B39</f>
        <v>FRUIT DE SAISON</v>
      </c>
      <c r="E33" s="29">
        <f>'[3]Sem (4) '!C32</f>
        <v>0</v>
      </c>
      <c r="F33" s="33" t="str">
        <f>'[3]Sem (6)'!D39</f>
        <v>FLAN AU CARAMEL</v>
      </c>
      <c r="G33" s="29">
        <f>'[3]Sem (4) '!E25</f>
        <v>0</v>
      </c>
      <c r="H33" s="46" t="str">
        <f>'[3]Sem (4) '!F37</f>
        <v>FRUIT AU SIROP</v>
      </c>
      <c r="I33" s="29">
        <f>'[3]Sem (4) '!G18</f>
        <v>0</v>
      </c>
      <c r="J33" s="33" t="str">
        <f>'[3]Sem (6)'!H39</f>
        <v>COMPOTE DE FRUITS</v>
      </c>
      <c r="K33" s="29">
        <f>'[3]Sem (4) '!I18</f>
        <v>0</v>
      </c>
      <c r="L33" s="33" t="str">
        <f>'[3]Sem (6)'!J39</f>
        <v>MOUSSE AU CHOCOLAT</v>
      </c>
      <c r="M33" s="93"/>
    </row>
    <row r="34" spans="1:14" s="21" customFormat="1" ht="25.35" customHeight="1">
      <c r="A34" s="97"/>
      <c r="B34" s="13"/>
      <c r="C34" s="14"/>
      <c r="D34" s="15">
        <f>L29+3</f>
        <v>45621</v>
      </c>
      <c r="E34" s="16"/>
      <c r="F34" s="17">
        <f>D34+1</f>
        <v>45622</v>
      </c>
      <c r="G34" s="15" t="s">
        <v>10</v>
      </c>
      <c r="H34" s="15">
        <f>F34+1</f>
        <v>45623</v>
      </c>
      <c r="I34" s="15"/>
      <c r="J34" s="15">
        <f>H34+1</f>
        <v>45624</v>
      </c>
      <c r="K34" s="16"/>
      <c r="L34" s="15">
        <f>+H34+2</f>
        <v>45625</v>
      </c>
      <c r="M34" s="93"/>
    </row>
    <row r="35" spans="1:14" s="43" customFormat="1" ht="39.950000000000003" customHeight="1">
      <c r="A35" s="97"/>
      <c r="B35" s="83" t="s">
        <v>16</v>
      </c>
      <c r="C35" s="40"/>
      <c r="D35" s="41" t="str">
        <f>'[3]Sem (7)'!B20</f>
        <v>SAUTÉ DE DINDE LOCALE FAÇON BLANQUETTE</v>
      </c>
      <c r="E35" s="29">
        <f>'[3]Sem (4) '!C37</f>
        <v>0</v>
      </c>
      <c r="F35" s="33" t="str">
        <f>'[3]Sem (7)'!D15</f>
        <v>SALADE DE LENTILLES VINAIGRETTE</v>
      </c>
      <c r="G35" s="29">
        <f>'[3]Sem (4) '!E32</f>
        <v>0</v>
      </c>
      <c r="H35" s="29" t="str">
        <f>'[3]Sem (7)'!F18</f>
        <v>HACHIS PARMENTIER MAISON</v>
      </c>
      <c r="I35" s="29">
        <f>'[3]Sem (4) '!G25</f>
        <v>0</v>
      </c>
      <c r="J35" s="41" t="str">
        <f>'[3]Sem (7)'!H20</f>
        <v>JAMBON BRAISÉ</v>
      </c>
      <c r="K35" s="29">
        <f>'[3]Sem (4) '!I25</f>
        <v>0</v>
      </c>
      <c r="L35" s="47" t="str">
        <f>'[3]Sem (7)'!J15</f>
        <v>POTAGE DE LEGUMES</v>
      </c>
      <c r="M35" s="93"/>
    </row>
    <row r="36" spans="1:14" s="43" customFormat="1" ht="39.950000000000003" customHeight="1">
      <c r="A36" s="97"/>
      <c r="B36" s="83"/>
      <c r="C36" s="40"/>
      <c r="D36" s="33" t="str">
        <f>'[3]Sem (7)'!B27</f>
        <v>POTIMARRON RÔTI</v>
      </c>
      <c r="E36" s="29">
        <f>'[3]Sem (7)'!C11</f>
        <v>0</v>
      </c>
      <c r="F36" s="33" t="str">
        <f>'[3]Sem (7)'!D20</f>
        <v>QUENELLES ST JEAN</v>
      </c>
      <c r="G36" s="29">
        <f>'[3]Sem (4) '!E37</f>
        <v>0</v>
      </c>
      <c r="H36" s="29">
        <f>'[3]Sem (7)'!F25</f>
        <v>0</v>
      </c>
      <c r="I36" s="29">
        <f>'[3]Sem (4) '!G32</f>
        <v>0</v>
      </c>
      <c r="J36" s="33" t="str">
        <f>'[3]Sem (7)'!H27</f>
        <v>BOULGOUR</v>
      </c>
      <c r="K36" s="29">
        <f>'[3]Sem (4) '!I32</f>
        <v>0</v>
      </c>
      <c r="L36" s="44" t="str">
        <f>'[3]Sem (7)'!J20</f>
        <v>GRATIN DE COLIN MSC</v>
      </c>
      <c r="M36" s="93"/>
    </row>
    <row r="37" spans="1:14" s="43" customFormat="1" ht="39.950000000000003" customHeight="1">
      <c r="A37" s="97"/>
      <c r="B37" s="83"/>
      <c r="C37" s="40"/>
      <c r="D37" s="31" t="str">
        <f>'[3]Sem (7)'!B36</f>
        <v>CANTAL AOP</v>
      </c>
      <c r="E37" s="29">
        <f>'[3]Sem (7)'!C18</f>
        <v>0</v>
      </c>
      <c r="F37" s="45" t="str">
        <f>'[3]Sem (7)'!D27</f>
        <v>HARICOTS VERTS</v>
      </c>
      <c r="G37" s="29">
        <f>'[3]Sem (7)'!E11</f>
        <v>0</v>
      </c>
      <c r="H37" s="29">
        <f>+'[3]Sem (7)'!$F$26</f>
        <v>0</v>
      </c>
      <c r="I37" s="29">
        <f>'[3]Sem (4) '!G37</f>
        <v>0</v>
      </c>
      <c r="J37" s="33" t="str">
        <f>'[3]Sem (7)'!H36</f>
        <v>FROMAGE BLANC</v>
      </c>
      <c r="K37" s="29">
        <f>'[3]Sem (4) '!I37</f>
        <v>0</v>
      </c>
      <c r="L37" s="33" t="str">
        <f>'[3]Sem (7)'!J28</f>
        <v>POÊLÉE DE LÉGUMES</v>
      </c>
      <c r="M37" s="93"/>
    </row>
    <row r="38" spans="1:14" s="43" customFormat="1" ht="39.950000000000003" customHeight="1">
      <c r="A38" s="84">
        <v>7</v>
      </c>
      <c r="B38" s="83"/>
      <c r="C38" s="40"/>
      <c r="D38" s="33" t="str">
        <f>'[3]Sem (7)'!B39</f>
        <v>FRUIT DE SAISON</v>
      </c>
      <c r="E38" s="29">
        <f>'[3]Sem (7)'!C25</f>
        <v>0</v>
      </c>
      <c r="F38" s="41" t="str">
        <f>'[3]Sem (7)'!D39</f>
        <v>COMPOTE DE FRUITS</v>
      </c>
      <c r="G38" s="29">
        <f>'[3]Sem (7)'!E18</f>
        <v>0</v>
      </c>
      <c r="H38" s="47" t="str">
        <f>'[3]Sem (7)'!$F$40</f>
        <v>FRUIT AU SIROP</v>
      </c>
      <c r="I38" s="29">
        <f>'[3]Sem (7)'!G11</f>
        <v>0</v>
      </c>
      <c r="J38" s="33" t="str">
        <f>'[3]Sem (7)'!H40</f>
        <v>COOKIE</v>
      </c>
      <c r="K38" s="29">
        <f>'[3]Sem (7)'!I11</f>
        <v>0</v>
      </c>
      <c r="L38" s="33" t="str">
        <f>'[3]Sem (7)'!J40</f>
        <v>FRUIT DE SAISON</v>
      </c>
      <c r="M38" s="49"/>
    </row>
    <row r="39" spans="1:14" s="21" customFormat="1" ht="25.35" customHeight="1">
      <c r="A39" s="84"/>
      <c r="B39" s="13"/>
      <c r="C39" s="14"/>
      <c r="D39" s="15">
        <f>L34+3</f>
        <v>45628</v>
      </c>
      <c r="E39" s="16"/>
      <c r="F39" s="15">
        <f>D39+1</f>
        <v>45629</v>
      </c>
      <c r="G39" s="18" t="s">
        <v>10</v>
      </c>
      <c r="H39" s="19">
        <f>F39+1</f>
        <v>45630</v>
      </c>
      <c r="I39" s="16"/>
      <c r="J39" s="17">
        <f>H39+1</f>
        <v>45631</v>
      </c>
      <c r="K39" s="16"/>
      <c r="L39" s="15">
        <f>J39+1</f>
        <v>45632</v>
      </c>
      <c r="M39" s="85"/>
    </row>
    <row r="40" spans="1:14" s="43" customFormat="1" ht="39.950000000000003" customHeight="1">
      <c r="A40" s="84"/>
      <c r="B40" s="83" t="s">
        <v>17</v>
      </c>
      <c r="C40" s="40"/>
      <c r="D40" s="29" t="str">
        <f>'[3]Sem (8)'!$B$15</f>
        <v>BETTERAVES VINAIGRETTE</v>
      </c>
      <c r="E40" s="29">
        <f>'[3]Sem (7)'!C32</f>
        <v>0</v>
      </c>
      <c r="F40" s="29" t="str">
        <f>'[3]Sem (8)'!$D$15</f>
        <v>TABOULÉ D'HIVER</v>
      </c>
      <c r="G40" s="29" t="str">
        <f>'[3]Sem (8)'!$D$15</f>
        <v>TABOULÉ D'HIVER</v>
      </c>
      <c r="H40" s="29" t="str">
        <f>'[3]Sem (8)'!$D$15</f>
        <v>TABOULÉ D'HIVER</v>
      </c>
      <c r="I40" s="29" t="str">
        <f>'[3]Sem (8)'!$D$15</f>
        <v>TABOULÉ D'HIVER</v>
      </c>
      <c r="J40" s="33" t="str">
        <f>'[3]Sem (8)'!H11</f>
        <v>SALADE VERTE ET CROUTONS</v>
      </c>
      <c r="K40" s="29">
        <f>'[3]Sem (7)'!I18</f>
        <v>0</v>
      </c>
      <c r="L40" s="50" t="str">
        <f>'[3]Sem (8)'!$J$20</f>
        <v>POISSON MEUNIÈRE MSC</v>
      </c>
      <c r="M40" s="82"/>
    </row>
    <row r="41" spans="1:14" s="43" customFormat="1" ht="39.950000000000003" customHeight="1">
      <c r="A41" s="84"/>
      <c r="B41" s="83"/>
      <c r="C41" s="40"/>
      <c r="D41" s="37" t="str">
        <f>'[3]Sem (8)'!$B$20</f>
        <v>TARTIFLETTE</v>
      </c>
      <c r="E41" s="29">
        <f>'[3]Sem (7)'!C39</f>
        <v>0</v>
      </c>
      <c r="F41" s="37" t="str">
        <f>'[3]Sem (8)'!$D$20</f>
        <v>BŒUF BOURGUIGNON</v>
      </c>
      <c r="G41" s="29">
        <f>'[3]Sem (7)'!E32</f>
        <v>0</v>
      </c>
      <c r="H41" s="29" t="str">
        <f>'[3]Sem (8)'!$F$19</f>
        <v>FILET DE POULET LOCAL</v>
      </c>
      <c r="I41" s="29">
        <f>'[3]Sem (7)'!G25</f>
        <v>0</v>
      </c>
      <c r="J41" s="33" t="str">
        <f>'[3]ST JUST'!J29</f>
        <v>BOLOGNAISE VÉGÉTALE</v>
      </c>
      <c r="K41" s="29">
        <f>'[3]Sem (7)'!I25</f>
        <v>0</v>
      </c>
      <c r="L41" s="33" t="str">
        <f>'[3]Sem (8)'!$J$27</f>
        <v>PURÉE DE POTIRON</v>
      </c>
      <c r="M41" s="82"/>
      <c r="N41" s="51"/>
    </row>
    <row r="42" spans="1:14" s="43" customFormat="1" ht="39.950000000000003" customHeight="1">
      <c r="A42" s="84"/>
      <c r="B42" s="83"/>
      <c r="C42" s="40"/>
      <c r="D42" s="29">
        <f>'[3]Sem (8)'!$B$27</f>
        <v>0</v>
      </c>
      <c r="E42" s="29">
        <f>'[3]Sem (8)'!C11</f>
        <v>0</v>
      </c>
      <c r="F42" s="28" t="str">
        <f>'[3]Sem (8)'!$D$27</f>
        <v>CAROTTES RÔTIES</v>
      </c>
      <c r="G42" s="29">
        <f>'[3]Sem (7)'!E39</f>
        <v>0</v>
      </c>
      <c r="H42" s="29" t="str">
        <f>'[3]Sem (8)'!$F$26</f>
        <v>PETITS POIS AU JUS</v>
      </c>
      <c r="I42" s="29">
        <f>'[3]Sem (7)'!G32</f>
        <v>0</v>
      </c>
      <c r="J42" s="45" t="str">
        <f>'[3]Sem (8)'!H27</f>
        <v>PÂTES BIO</v>
      </c>
      <c r="K42" s="29">
        <f>'[3]Sem (7)'!I32</f>
        <v>0</v>
      </c>
      <c r="L42" s="33" t="str">
        <f>'[3]Sem (8)'!$J$35</f>
        <v>FROMAGE DE CHÈVRE</v>
      </c>
      <c r="M42" s="82"/>
    </row>
    <row r="43" spans="1:14" s="43" customFormat="1" ht="39.950000000000003" customHeight="1">
      <c r="A43" s="84"/>
      <c r="B43" s="83"/>
      <c r="C43" s="40"/>
      <c r="D43" s="37" t="str">
        <f>'[3]Sem (8)'!$B$39</f>
        <v>COMPOTE DE FRUITS</v>
      </c>
      <c r="E43" s="29">
        <f>'[3]Sem (8)'!C18</f>
        <v>0</v>
      </c>
      <c r="F43" s="33" t="str">
        <f>'[3]Sem (8)'!$D$39</f>
        <v>GÂTEAU AU YAOURT</v>
      </c>
      <c r="G43" s="29">
        <f>'[3]Sem (8)'!E11</f>
        <v>0</v>
      </c>
      <c r="H43" s="29" t="str">
        <f>'[3]Sem (8)'!$F$39</f>
        <v>FRUIT DE SAISON</v>
      </c>
      <c r="I43" s="29">
        <f>'[3]Sem (7)'!G39</f>
        <v>0</v>
      </c>
      <c r="J43" s="33" t="str">
        <f>[3]VIVIERS!J44</f>
        <v>LIÉGEOIS VANILLE</v>
      </c>
      <c r="K43" s="29">
        <f>'[3]Sem (7)'!I39</f>
        <v>0</v>
      </c>
      <c r="L43" s="33" t="str">
        <f>'[3]Sem (8)'!$J$39</f>
        <v>FRUIT DE SAISON BIO</v>
      </c>
      <c r="M43" s="82"/>
    </row>
    <row r="44" spans="1:14" s="21" customFormat="1" ht="24.95" customHeight="1">
      <c r="A44" s="48"/>
      <c r="B44" s="13"/>
      <c r="C44" s="14"/>
      <c r="D44" s="15">
        <f>L39+3</f>
        <v>45635</v>
      </c>
      <c r="E44" s="16"/>
      <c r="F44" s="15">
        <f>D44+1</f>
        <v>45636</v>
      </c>
      <c r="G44" s="18" t="s">
        <v>10</v>
      </c>
      <c r="H44" s="19">
        <f>F44+1</f>
        <v>45637</v>
      </c>
      <c r="I44" s="16"/>
      <c r="J44" s="17">
        <f>H44+1</f>
        <v>45638</v>
      </c>
      <c r="K44" s="16"/>
      <c r="L44" s="15">
        <f>J44+1</f>
        <v>45639</v>
      </c>
      <c r="M44" s="52"/>
    </row>
    <row r="45" spans="1:14" s="43" customFormat="1" ht="39.950000000000003" customHeight="1">
      <c r="A45" s="86">
        <v>8</v>
      </c>
      <c r="B45" s="83" t="s">
        <v>18</v>
      </c>
      <c r="C45" s="40"/>
      <c r="D45" s="53" t="str">
        <f>'[3]Sem (9)'!B15</f>
        <v>ŒUF MIMOSA</v>
      </c>
      <c r="E45" s="54">
        <f>'[3]Sem (8)'!C25</f>
        <v>0</v>
      </c>
      <c r="F45" s="54" t="str">
        <f>[3]ALLAN!F45</f>
        <v>SALADE DE PERLE MARINE</v>
      </c>
      <c r="G45" s="54">
        <f>'[3]Sem (8)'!E18</f>
        <v>0</v>
      </c>
      <c r="H45" s="54" t="str">
        <f>'[3]Sem (9)'!F11</f>
        <v>SALADE DE HARICOTS VERTS À L'ÉCHALOTE</v>
      </c>
      <c r="I45" s="54">
        <f>'[3]Sem (8)'!G11</f>
        <v>0</v>
      </c>
      <c r="J45" s="55" t="str">
        <f>'[3]Sem (9)'!H15</f>
        <v>SALADE DE POIS CHICHES</v>
      </c>
      <c r="K45" s="54">
        <f>'[3]Sem (8)'!I11</f>
        <v>0</v>
      </c>
      <c r="L45" s="56" t="str">
        <f>'[3]Sem (9)'!J20</f>
        <v>FILET DE POISSON MSC SAUCE AUX HERBES</v>
      </c>
      <c r="M45" s="57"/>
    </row>
    <row r="46" spans="1:14" s="43" customFormat="1" ht="39.950000000000003" customHeight="1">
      <c r="A46" s="86"/>
      <c r="B46" s="83"/>
      <c r="C46" s="40"/>
      <c r="D46" s="58" t="str">
        <f>'[3]Sem (9)'!B20</f>
        <v>SAUCISSE LOCALE</v>
      </c>
      <c r="E46" s="54">
        <f>'[3]Sem (8)'!C32</f>
        <v>0</v>
      </c>
      <c r="F46" s="54" t="str">
        <f>[3]ALLAN!F46</f>
        <v>CHOU-FLEUR RÔTI</v>
      </c>
      <c r="G46" s="54">
        <f>'[3]Sem (8)'!E25</f>
        <v>0</v>
      </c>
      <c r="H46" s="54" t="str">
        <f>'[3]Sem (9)'!F18</f>
        <v>RÔTI DE PORC IGP SAUCE CHAMPIGNONS</v>
      </c>
      <c r="I46" s="54">
        <f>'[3]Sem (8)'!G18</f>
        <v>0</v>
      </c>
      <c r="J46" s="55" t="str">
        <f>'[3]Sem (9)'!H20</f>
        <v>OMELETTE AU FROMAGE</v>
      </c>
      <c r="K46" s="54" t="e">
        <f>'[3]Sem (8)'!#REF!</f>
        <v>#REF!</v>
      </c>
      <c r="L46" s="54" t="str">
        <f>'[3]Sem (9)'!J27</f>
        <v>PÂTES BIO</v>
      </c>
      <c r="M46" s="57"/>
    </row>
    <row r="47" spans="1:14" s="43" customFormat="1" ht="39.950000000000003" customHeight="1">
      <c r="A47" s="86"/>
      <c r="B47" s="83"/>
      <c r="C47" s="40"/>
      <c r="D47" s="55" t="str">
        <f>'[3]Sem (9)'!B27</f>
        <v>LENTILLES IGP</v>
      </c>
      <c r="E47" s="54">
        <f>'[3]Sem (8)'!C38</f>
        <v>0</v>
      </c>
      <c r="F47" s="54" t="str">
        <f>[3]ALLAN!F47</f>
        <v>ESCALOPE VIENNOISE</v>
      </c>
      <c r="G47" s="54">
        <f>'[3]Sem (8)'!E32</f>
        <v>0</v>
      </c>
      <c r="H47" s="54" t="s">
        <v>19</v>
      </c>
      <c r="I47" s="54">
        <f>'[3]Sem (8)'!G25</f>
        <v>0</v>
      </c>
      <c r="J47" s="55" t="str">
        <f>'[3]Sem (9)'!H27</f>
        <v>ÉPINARDS À LA CRÈME</v>
      </c>
      <c r="K47" s="54">
        <f>'[3]Sem (8)'!I25</f>
        <v>0</v>
      </c>
      <c r="L47" s="54" t="str">
        <f>'[3]Sem (9)'!J35</f>
        <v>COULOMMIERS</v>
      </c>
      <c r="M47" s="87"/>
    </row>
    <row r="48" spans="1:14" s="43" customFormat="1" ht="39.950000000000003" customHeight="1">
      <c r="A48" s="86"/>
      <c r="B48" s="83"/>
      <c r="C48" s="40"/>
      <c r="D48" s="55" t="str">
        <f>'[3]Sem (9)'!B40</f>
        <v>COCKTAIL DE FRUITS</v>
      </c>
      <c r="E48" s="54">
        <f>'[3]Sem (9)'!C11</f>
        <v>0</v>
      </c>
      <c r="F48" s="54" t="str">
        <f>[3]ALLAN!F48</f>
        <v>GOUDA</v>
      </c>
      <c r="G48" s="54">
        <f>'[3]Sem (8)'!E38</f>
        <v>0</v>
      </c>
      <c r="H48" s="54" t="str">
        <f>'[3]Sem (9)'!F39</f>
        <v>CRÈME DESSERT CHOCOLAT</v>
      </c>
      <c r="I48" s="54">
        <f>'[3]Sem (8)'!G32</f>
        <v>0</v>
      </c>
      <c r="J48" s="58" t="str">
        <f>'[3]Sem (9)'!H40</f>
        <v>BEIGNET AU CHOCOLAT</v>
      </c>
      <c r="K48" s="54">
        <f>'[3]Sem (8)'!I32</f>
        <v>0</v>
      </c>
      <c r="L48" s="54" t="str">
        <f>'[3]Sem (9)'!J40</f>
        <v>FRUIT DE SAISON</v>
      </c>
      <c r="M48" s="82"/>
    </row>
    <row r="49" spans="1:13" s="21" customFormat="1" ht="24.95" customHeight="1">
      <c r="A49" s="86"/>
      <c r="B49" s="13"/>
      <c r="C49" s="14"/>
      <c r="D49" s="17">
        <f>L44+3</f>
        <v>45642</v>
      </c>
      <c r="E49" s="15" t="e">
        <f>[3]VIVIERS!E50</f>
        <v>#REF!</v>
      </c>
      <c r="F49" s="15">
        <f>D49+1</f>
        <v>45643</v>
      </c>
      <c r="G49" s="15">
        <f>[3]VIVIERS!G50</f>
        <v>3</v>
      </c>
      <c r="H49" s="15">
        <f>[3]VIVIERS!H50</f>
        <v>45581</v>
      </c>
      <c r="I49" s="15">
        <f>[3]VIVIERS!I50</f>
        <v>3</v>
      </c>
      <c r="J49" s="15">
        <f>F49+2</f>
        <v>45645</v>
      </c>
      <c r="K49" s="15">
        <f>[3]VIVIERS!K50</f>
        <v>3</v>
      </c>
      <c r="L49" s="15">
        <f>J49+1</f>
        <v>45646</v>
      </c>
      <c r="M49" s="82"/>
    </row>
    <row r="50" spans="1:13" s="43" customFormat="1" ht="39.950000000000003" customHeight="1">
      <c r="A50" s="86"/>
      <c r="B50" s="83" t="s">
        <v>20</v>
      </c>
      <c r="C50" s="40"/>
      <c r="D50" s="55" t="str">
        <f>'[3]Sem (10)'!B15</f>
        <v>SALADE COLESLAW</v>
      </c>
      <c r="E50" s="54"/>
      <c r="F50" s="54" t="str">
        <f>'[3]Sem (10)'!D20</f>
        <v>SAUTÉ DE BŒUF À LA MOUTARDE</v>
      </c>
      <c r="G50" s="54"/>
      <c r="H50" s="54"/>
      <c r="I50" s="54"/>
      <c r="J50" s="54" t="str">
        <f>'[3]Sem (10)'!H15</f>
        <v>CROISSILLON EMMENTAL</v>
      </c>
      <c r="K50" s="54"/>
      <c r="L50" s="55" t="str">
        <f>'[3]Sem (10)'!J19</f>
        <v>FILET DE COLIN MSC SAUCE ANETH</v>
      </c>
      <c r="M50" s="82"/>
    </row>
    <row r="51" spans="1:13" s="43" customFormat="1" ht="39.950000000000003" customHeight="1">
      <c r="A51" s="88">
        <v>9</v>
      </c>
      <c r="B51" s="83"/>
      <c r="C51" s="40"/>
      <c r="D51" s="55" t="str">
        <f>'[3]Sem (10)'!B20</f>
        <v>NUGGETS DE BLÉ</v>
      </c>
      <c r="E51" s="54"/>
      <c r="F51" s="55" t="str">
        <f>'[3]Sem (10)'!D27</f>
        <v>CAROTTES</v>
      </c>
      <c r="G51" s="55"/>
      <c r="H51" s="55"/>
      <c r="I51" s="55"/>
      <c r="J51" s="58" t="str">
        <f>'[3]Sem (10)'!H20</f>
        <v>SAUTÉ DE VOLAILLE AUX CÈPES ET MARRONS</v>
      </c>
      <c r="K51" s="54"/>
      <c r="L51" s="59" t="str">
        <f>'[3]Sem (10)'!J27</f>
        <v>EBLY</v>
      </c>
      <c r="M51" s="82"/>
    </row>
    <row r="52" spans="1:13" s="43" customFormat="1" ht="39.950000000000003" customHeight="1">
      <c r="A52" s="88"/>
      <c r="B52" s="83"/>
      <c r="C52" s="40"/>
      <c r="D52" s="55" t="str">
        <f>'[3]Sem (10)'!B27</f>
        <v>POTIMARON RÔTI</v>
      </c>
      <c r="E52" s="54">
        <f>'[3]Sem (9)'!C32</f>
        <v>0</v>
      </c>
      <c r="F52" s="54" t="str">
        <f>'[3]Sem (10)'!D35</f>
        <v>BUCHETTE</v>
      </c>
      <c r="G52" s="54">
        <f>'[3]Sem (9)'!E25</f>
        <v>0</v>
      </c>
      <c r="H52" s="54">
        <f>'[3]Sem (10)'!F25</f>
        <v>0</v>
      </c>
      <c r="I52" s="54">
        <f>'[3]Sem (9)'!G18</f>
        <v>0</v>
      </c>
      <c r="J52" s="60" t="str">
        <f>'[3]Sem (10)'!H27</f>
        <v>POMMES DAUPHINE</v>
      </c>
      <c r="K52" s="54">
        <f>'[3]Sem (9)'!I18</f>
        <v>0</v>
      </c>
      <c r="L52" s="55" t="str">
        <f>'[3]Sem (10)'!J35</f>
        <v>CAMEMBERT BIO</v>
      </c>
      <c r="M52" s="82"/>
    </row>
    <row r="53" spans="1:13" s="43" customFormat="1" ht="39.950000000000003" customHeight="1">
      <c r="A53" s="88"/>
      <c r="B53" s="83"/>
      <c r="C53" s="40"/>
      <c r="D53" s="58" t="str">
        <f>'[3]Sem (10)'!B39</f>
        <v>FRUIT DE SAISON</v>
      </c>
      <c r="E53" s="54">
        <f>'[3]Sem (9)'!C39</f>
        <v>0</v>
      </c>
      <c r="F53" s="54" t="str">
        <f>'[3]Sem (10)'!D39</f>
        <v>COMPOTE DE FRUITS</v>
      </c>
      <c r="G53" s="54">
        <f>'[3]Sem (9)'!E39</f>
        <v>0</v>
      </c>
      <c r="H53" s="54" t="str">
        <f>'[3]Sem (10)'!F38</f>
        <v>FRUIT DE SAISON</v>
      </c>
      <c r="I53" s="54">
        <f>'[3]Sem (9)'!G25</f>
        <v>0</v>
      </c>
      <c r="J53" s="54" t="str">
        <f>'[3]Sem (10)'!H39</f>
        <v>BUCHE DE NOËL</v>
      </c>
      <c r="K53" s="54">
        <f>'[3]Sem (9)'!I25</f>
        <v>0</v>
      </c>
      <c r="L53" s="55" t="str">
        <f>'[3]Sem (10)'!J39</f>
        <v>GAUFRE AU SUCRE</v>
      </c>
      <c r="M53" s="82"/>
    </row>
    <row r="54" spans="1:13" s="26" customFormat="1" ht="18.75">
      <c r="A54" s="80">
        <v>10</v>
      </c>
      <c r="B54" s="61"/>
      <c r="C54" s="62"/>
      <c r="D54" s="63">
        <f>'[3]Sem(11)'!B15</f>
        <v>0</v>
      </c>
      <c r="E54" s="63">
        <f>'[3]Sem(11)'!C15</f>
        <v>0</v>
      </c>
      <c r="F54" s="63">
        <f>'[3]Sem(11)'!D19</f>
        <v>0</v>
      </c>
      <c r="G54" s="63">
        <f>'[3]Sem(11)'!E15</f>
        <v>0</v>
      </c>
      <c r="H54" s="63">
        <f>'[3]Sem(11)'!F15</f>
        <v>0</v>
      </c>
      <c r="I54" s="63">
        <f>'[3]Sem(11)'!G15</f>
        <v>0</v>
      </c>
      <c r="J54" s="63">
        <f>'[3]Sem(11)'!H19</f>
        <v>0</v>
      </c>
      <c r="K54" s="63">
        <f>'[3]Sem(11)'!I15</f>
        <v>0</v>
      </c>
      <c r="L54" s="64">
        <f>'[3]Sem(11)'!J15</f>
        <v>0</v>
      </c>
      <c r="M54"/>
    </row>
    <row r="55" spans="1:13" s="26" customFormat="1" ht="40.35" customHeight="1">
      <c r="A55" s="80"/>
      <c r="B55" s="61"/>
      <c r="C55" s="62"/>
      <c r="D55" s="63">
        <f>'[3]Sem(11)'!B19</f>
        <v>0</v>
      </c>
      <c r="E55" s="63">
        <f>'[3]Sem(11)'!C15</f>
        <v>0</v>
      </c>
      <c r="F55" s="63">
        <f>'[3]Sem(11)'!D25</f>
        <v>0</v>
      </c>
      <c r="G55" s="63">
        <f>'[3]Sem(11)'!E15</f>
        <v>0</v>
      </c>
      <c r="H55" s="63">
        <f>'[3]Sem(11)'!F15</f>
        <v>0</v>
      </c>
      <c r="I55" s="63">
        <f>'[3]Sem(11)'!G15</f>
        <v>0</v>
      </c>
      <c r="J55" s="63">
        <f>'[3]Sem(11)'!H25</f>
        <v>0</v>
      </c>
      <c r="K55" s="63">
        <f>'[3]Sem(11)'!I15</f>
        <v>0</v>
      </c>
      <c r="L55" s="81">
        <f>'[3]Sem(11)'!J19</f>
        <v>0</v>
      </c>
      <c r="M55"/>
    </row>
    <row r="56" spans="1:13" s="26" customFormat="1" ht="40.35" customHeight="1">
      <c r="A56" s="80"/>
      <c r="B56" s="61"/>
      <c r="C56" s="62"/>
      <c r="D56" s="63">
        <f>'[3]Sem(11)'!B25</f>
        <v>0</v>
      </c>
      <c r="E56" s="63">
        <f>'[3]Sem(11)'!C19</f>
        <v>0</v>
      </c>
      <c r="F56" s="63">
        <f>'[3]Sem(11)'!D32</f>
        <v>0</v>
      </c>
      <c r="G56" s="63">
        <f>'[3]Sem(11)'!E19</f>
        <v>0</v>
      </c>
      <c r="H56" s="63">
        <f>'[3]Sem(11)'!F19</f>
        <v>0</v>
      </c>
      <c r="I56" s="63">
        <f>'[3]Sem(11)'!G19</f>
        <v>0</v>
      </c>
      <c r="J56" s="63">
        <f>'[3]Sem(11)'!H32</f>
        <v>0</v>
      </c>
      <c r="K56" s="63">
        <f>'[3]Sem(11)'!I19</f>
        <v>0</v>
      </c>
      <c r="L56" s="82"/>
      <c r="M56"/>
    </row>
    <row r="57" spans="1:13" s="26" customFormat="1" ht="40.35" customHeight="1">
      <c r="A57" s="80"/>
      <c r="B57" s="61"/>
      <c r="C57" s="62"/>
      <c r="D57" s="65">
        <f>'[3]Sem(11)'!B35</f>
        <v>0</v>
      </c>
      <c r="E57" s="63">
        <f>'[3]Sem(11)'!C25</f>
        <v>0</v>
      </c>
      <c r="F57" s="65">
        <f>'[3]Sem(11)'!D35</f>
        <v>0</v>
      </c>
      <c r="G57" s="63">
        <f>'[3]Sem(11)'!E25</f>
        <v>0</v>
      </c>
      <c r="H57" s="63">
        <f>'[3]Sem(11)'!F25</f>
        <v>0</v>
      </c>
      <c r="I57" s="63">
        <f>'[3]Sem(11)'!G25</f>
        <v>0</v>
      </c>
      <c r="J57" s="65">
        <f>'[3]Sem(11)'!H35</f>
        <v>0</v>
      </c>
      <c r="K57" s="63">
        <f>'[3]Sem(11)'!I25</f>
        <v>0</v>
      </c>
      <c r="L57" s="66">
        <f>'[3]Sem(11)'!J35</f>
        <v>0</v>
      </c>
      <c r="M57"/>
    </row>
    <row r="58" spans="1:13" s="4" customFormat="1" ht="40.35" customHeight="1">
      <c r="A58" s="67"/>
      <c r="B58" s="61"/>
      <c r="C58" s="62"/>
      <c r="D58" s="68"/>
      <c r="E58" s="68"/>
      <c r="F58" s="68"/>
      <c r="G58" s="68"/>
      <c r="H58" s="68"/>
      <c r="I58" s="68"/>
      <c r="J58" s="69"/>
      <c r="K58" s="68"/>
      <c r="L58" s="68"/>
      <c r="M58" s="25"/>
    </row>
    <row r="59" spans="1:13" s="4" customFormat="1" ht="40.35" customHeight="1">
      <c r="A59" s="67"/>
      <c r="B59" s="61"/>
      <c r="C59" s="62"/>
      <c r="D59" s="68"/>
      <c r="E59" s="68"/>
      <c r="F59" s="68"/>
      <c r="G59" s="68"/>
      <c r="H59" s="68"/>
      <c r="I59" s="68"/>
      <c r="J59" s="70"/>
      <c r="K59" s="68"/>
      <c r="L59" s="71"/>
      <c r="M59" s="25"/>
    </row>
    <row r="60" spans="1:13" s="4" customFormat="1" ht="40.35" customHeight="1">
      <c r="A60" s="67"/>
      <c r="B60" s="61"/>
      <c r="C60" s="62"/>
      <c r="D60" s="68"/>
      <c r="E60" s="68"/>
      <c r="F60" s="68"/>
      <c r="G60" s="68"/>
      <c r="H60" s="68"/>
      <c r="I60" s="68"/>
      <c r="J60" s="70"/>
      <c r="K60" s="68">
        <f>'[3]Sem (9)'!I33</f>
        <v>0</v>
      </c>
      <c r="L60" s="71">
        <f>+[3]VIVIERS!L61</f>
        <v>0</v>
      </c>
      <c r="M60" s="25"/>
    </row>
    <row r="61" spans="1:13" s="4" customFormat="1" ht="40.35" customHeight="1">
      <c r="A61" s="67"/>
      <c r="B61" s="61"/>
      <c r="C61" s="62"/>
      <c r="D61" s="68"/>
      <c r="E61" s="68"/>
      <c r="F61" s="68"/>
      <c r="G61" s="68"/>
      <c r="H61" s="68"/>
      <c r="I61" s="68"/>
      <c r="J61" s="70"/>
      <c r="K61" s="68">
        <f>'[3]Sem (9)'!I36</f>
        <v>0</v>
      </c>
      <c r="L61" s="71">
        <f>+[3]VIVIERS!L62</f>
        <v>0</v>
      </c>
      <c r="M61" s="25"/>
    </row>
    <row r="62" spans="1:13" s="4" customFormat="1" ht="40.35" customHeight="1">
      <c r="A62" s="67"/>
      <c r="B62" s="61"/>
      <c r="C62" s="62"/>
      <c r="D62" s="72"/>
      <c r="E62" s="73">
        <f>'[3]Sem (10)'!C24</f>
        <v>0</v>
      </c>
      <c r="F62" s="74"/>
      <c r="G62" s="73">
        <f>'[3]Sem (10)'!E24</f>
        <v>0</v>
      </c>
      <c r="H62" s="75"/>
      <c r="I62" s="73">
        <f>'[3]Sem (9)'!G46</f>
        <v>0</v>
      </c>
      <c r="J62" s="74"/>
      <c r="K62" s="73">
        <f>'[3]Sem (9)'!I41</f>
        <v>0</v>
      </c>
      <c r="L62" s="72"/>
      <c r="M62" s="25"/>
    </row>
    <row r="63" spans="1:13" s="4" customFormat="1" ht="24.95" customHeight="1">
      <c r="A63" s="67"/>
      <c r="B63" s="61"/>
      <c r="C63" s="62"/>
      <c r="D63" s="72"/>
      <c r="E63" s="76"/>
      <c r="F63" s="74"/>
      <c r="G63" s="77"/>
      <c r="H63" s="75"/>
      <c r="I63" s="77"/>
      <c r="J63" s="74"/>
      <c r="K63" s="77"/>
      <c r="L63" s="72"/>
    </row>
    <row r="64" spans="1:13" s="4" customFormat="1" ht="24.95" customHeight="1">
      <c r="A64" s="67"/>
      <c r="B64" s="61"/>
      <c r="C64" s="62"/>
      <c r="D64" s="72"/>
      <c r="E64" s="76"/>
      <c r="F64" s="74"/>
      <c r="G64" s="77"/>
      <c r="H64" s="75"/>
      <c r="I64" s="77"/>
      <c r="J64" s="74"/>
      <c r="K64" s="77"/>
      <c r="L64" s="72"/>
    </row>
    <row r="65" spans="1:12" s="4" customFormat="1" ht="24.95" customHeight="1">
      <c r="A65" s="67"/>
      <c r="B65" s="61"/>
      <c r="C65" s="62"/>
      <c r="D65" s="72"/>
      <c r="E65" s="76"/>
      <c r="F65" s="74"/>
      <c r="G65" s="77"/>
      <c r="H65" s="75"/>
      <c r="I65" s="77"/>
      <c r="J65" s="74"/>
      <c r="K65" s="77"/>
      <c r="L65" s="72"/>
    </row>
    <row r="66" spans="1:12" s="4" customFormat="1" ht="24.95" customHeight="1">
      <c r="A66" s="67"/>
      <c r="B66" s="61"/>
      <c r="C66" s="62"/>
      <c r="D66" s="72"/>
      <c r="E66" s="76"/>
      <c r="F66" s="74"/>
      <c r="G66" s="77"/>
      <c r="H66" s="75"/>
      <c r="I66" s="77"/>
      <c r="J66" s="74"/>
      <c r="K66" s="77"/>
      <c r="L66" s="72"/>
    </row>
    <row r="67" spans="1:12" s="4" customFormat="1" ht="24.95" customHeight="1">
      <c r="A67" s="67"/>
      <c r="B67" s="61"/>
      <c r="C67" s="62"/>
      <c r="D67" s="72"/>
      <c r="E67" s="76"/>
      <c r="F67" s="74"/>
      <c r="G67" s="77"/>
      <c r="H67" s="75"/>
      <c r="I67" s="77"/>
      <c r="J67" s="74"/>
      <c r="K67" s="77"/>
      <c r="L67" s="72"/>
    </row>
    <row r="68" spans="1:12" s="4" customFormat="1" ht="24.95" customHeight="1">
      <c r="A68" s="67"/>
      <c r="B68" s="61"/>
      <c r="C68" s="62"/>
      <c r="D68" s="72"/>
      <c r="E68" s="76"/>
      <c r="F68" s="74"/>
      <c r="G68" s="77"/>
      <c r="H68" s="75"/>
      <c r="I68" s="77"/>
      <c r="J68" s="74"/>
      <c r="K68" s="77"/>
      <c r="L68" s="72"/>
    </row>
    <row r="69" spans="1:12" s="4" customFormat="1" ht="24.95" customHeight="1">
      <c r="A69" s="67"/>
      <c r="B69" s="61"/>
      <c r="C69" s="62"/>
      <c r="D69" s="72"/>
      <c r="E69" s="76"/>
      <c r="F69" s="74"/>
      <c r="G69" s="77"/>
      <c r="H69" s="75"/>
      <c r="I69" s="77"/>
      <c r="J69" s="74"/>
      <c r="K69" s="77"/>
      <c r="L69" s="72"/>
    </row>
    <row r="70" spans="1:12" s="4" customFormat="1" ht="24.95" customHeight="1">
      <c r="A70" s="67"/>
      <c r="B70" s="61"/>
      <c r="C70" s="62"/>
      <c r="D70" s="72"/>
      <c r="E70" s="76"/>
      <c r="F70" s="74"/>
      <c r="G70" s="77"/>
      <c r="H70" s="75"/>
      <c r="I70" s="77"/>
      <c r="J70" s="74"/>
      <c r="K70" s="77"/>
      <c r="L70" s="72"/>
    </row>
    <row r="71" spans="1:12" s="4" customFormat="1" ht="24.95" customHeight="1">
      <c r="A71" s="67"/>
      <c r="B71" s="61"/>
      <c r="C71" s="62"/>
      <c r="D71" s="72"/>
      <c r="E71" s="76"/>
      <c r="F71" s="74"/>
      <c r="G71" s="77"/>
      <c r="H71" s="75"/>
      <c r="I71" s="77"/>
      <c r="J71" s="74"/>
      <c r="K71" s="77"/>
      <c r="L71" s="72"/>
    </row>
    <row r="72" spans="1:12" s="4" customFormat="1" ht="24.95" customHeight="1">
      <c r="A72" s="67"/>
      <c r="B72" s="61"/>
      <c r="C72" s="62"/>
      <c r="D72" s="72"/>
      <c r="E72" s="76"/>
      <c r="F72" s="74"/>
      <c r="G72" s="77"/>
      <c r="H72" s="75"/>
      <c r="I72" s="77"/>
      <c r="J72" s="74"/>
      <c r="K72" s="77"/>
      <c r="L72" s="72"/>
    </row>
    <row r="73" spans="1:12" s="4" customFormat="1" ht="24.95" customHeight="1">
      <c r="A73" s="67"/>
      <c r="B73" s="61"/>
      <c r="C73" s="62"/>
      <c r="D73" s="72"/>
      <c r="E73" s="76"/>
      <c r="F73" s="74"/>
      <c r="G73" s="77"/>
      <c r="H73" s="75"/>
      <c r="I73" s="77"/>
      <c r="J73" s="74"/>
      <c r="K73" s="77"/>
      <c r="L73" s="72"/>
    </row>
    <row r="74" spans="1:12" s="4" customFormat="1" ht="15.75">
      <c r="A74" s="67"/>
      <c r="B74" s="61"/>
      <c r="C74" s="62"/>
      <c r="D74" s="25"/>
      <c r="E74" s="76"/>
      <c r="F74" s="74"/>
      <c r="G74" s="77"/>
      <c r="H74" s="75"/>
      <c r="I74" s="77"/>
      <c r="J74" s="74"/>
      <c r="K74" s="77"/>
      <c r="L74" s="72"/>
    </row>
    <row r="75" spans="1:12" s="4" customFormat="1">
      <c r="A75" s="67"/>
      <c r="B75" s="61"/>
      <c r="C75" s="62"/>
      <c r="D75" s="72"/>
      <c r="E75" s="76"/>
      <c r="F75" s="74"/>
      <c r="G75" s="77"/>
      <c r="H75" s="75"/>
      <c r="I75" s="77"/>
      <c r="J75" s="74"/>
      <c r="K75" s="77"/>
      <c r="L75" s="72"/>
    </row>
    <row r="76" spans="1:12" s="4" customFormat="1">
      <c r="A76" s="67"/>
      <c r="B76" s="61"/>
      <c r="C76" s="62"/>
      <c r="D76" s="72"/>
      <c r="E76" s="76"/>
      <c r="F76" s="74"/>
      <c r="G76" s="77"/>
      <c r="H76" s="75"/>
      <c r="I76" s="77"/>
      <c r="J76" s="74"/>
      <c r="K76" s="77"/>
      <c r="L76" s="72"/>
    </row>
    <row r="77" spans="1:12" s="4" customFormat="1">
      <c r="A77" s="67"/>
      <c r="B77" s="61"/>
      <c r="C77" s="62"/>
      <c r="D77" s="72"/>
      <c r="E77" s="76"/>
      <c r="F77" s="74"/>
      <c r="G77" s="77"/>
      <c r="H77" s="75"/>
      <c r="I77" s="77"/>
      <c r="J77" s="74"/>
      <c r="K77" s="77"/>
      <c r="L77" s="72"/>
    </row>
    <row r="78" spans="1:12" s="4" customFormat="1">
      <c r="A78" s="67"/>
      <c r="B78" s="61"/>
      <c r="C78" s="62"/>
      <c r="D78" s="72"/>
      <c r="E78" s="76"/>
      <c r="F78" s="74"/>
      <c r="G78" s="77"/>
      <c r="H78" s="75"/>
      <c r="I78" s="77"/>
      <c r="J78" s="74"/>
      <c r="K78" s="77"/>
      <c r="L78" s="72"/>
    </row>
    <row r="79" spans="1:12" s="4" customFormat="1">
      <c r="A79" s="67"/>
      <c r="B79" s="78"/>
      <c r="C79" s="62"/>
      <c r="D79" s="72"/>
      <c r="E79" s="76"/>
      <c r="F79" s="74"/>
      <c r="G79" s="77"/>
      <c r="H79" s="75"/>
      <c r="I79" s="77"/>
      <c r="J79" s="74"/>
      <c r="K79" s="77"/>
      <c r="L79" s="72"/>
    </row>
    <row r="80" spans="1:12" s="4" customFormat="1">
      <c r="A80" s="67"/>
      <c r="B80" s="78"/>
      <c r="C80" s="62"/>
      <c r="D80" s="72"/>
      <c r="E80" s="76"/>
      <c r="F80" s="74"/>
      <c r="G80" s="77"/>
      <c r="H80" s="75"/>
      <c r="I80" s="77"/>
      <c r="J80" s="74"/>
      <c r="K80" s="77"/>
      <c r="L80" s="72"/>
    </row>
    <row r="81" spans="1:12" s="4" customFormat="1">
      <c r="A81" s="67"/>
      <c r="B81" s="78"/>
      <c r="C81" s="62"/>
      <c r="D81" s="72"/>
      <c r="E81" s="76"/>
      <c r="F81" s="74"/>
      <c r="G81" s="77"/>
      <c r="H81" s="75"/>
      <c r="I81" s="77"/>
      <c r="J81" s="74"/>
      <c r="K81" s="77"/>
      <c r="L81" s="72"/>
    </row>
    <row r="82" spans="1:12" s="4" customFormat="1">
      <c r="A82" s="67"/>
      <c r="B82" s="78"/>
      <c r="C82" s="62"/>
      <c r="D82" s="72"/>
      <c r="E82" s="76"/>
      <c r="F82" s="74"/>
      <c r="G82" s="77"/>
      <c r="H82" s="75"/>
      <c r="I82" s="77"/>
      <c r="J82" s="74"/>
      <c r="K82" s="77"/>
      <c r="L82" s="72"/>
    </row>
    <row r="83" spans="1:12" s="4" customFormat="1">
      <c r="A83" s="67"/>
      <c r="B83" s="78"/>
      <c r="C83" s="62"/>
      <c r="D83" s="72"/>
      <c r="E83" s="76"/>
      <c r="F83" s="74"/>
      <c r="G83" s="77"/>
      <c r="H83" s="75"/>
      <c r="I83" s="77"/>
      <c r="J83" s="74"/>
      <c r="K83" s="77"/>
      <c r="L83" s="72"/>
    </row>
    <row r="84" spans="1:12" s="4" customFormat="1">
      <c r="A84" s="67"/>
      <c r="B84" s="78"/>
      <c r="C84" s="62"/>
      <c r="D84" s="72"/>
      <c r="E84" s="76"/>
      <c r="F84" s="74"/>
      <c r="G84" s="77"/>
      <c r="H84" s="75"/>
      <c r="I84" s="77"/>
      <c r="J84" s="74"/>
      <c r="K84" s="77"/>
      <c r="L84" s="72"/>
    </row>
    <row r="85" spans="1:12" s="4" customFormat="1">
      <c r="A85" s="67"/>
      <c r="B85" s="78"/>
      <c r="C85" s="62"/>
      <c r="D85" s="72"/>
      <c r="E85" s="76"/>
      <c r="F85" s="74"/>
      <c r="G85" s="77"/>
      <c r="H85" s="75"/>
      <c r="I85" s="77"/>
      <c r="J85" s="74"/>
      <c r="K85" s="77"/>
      <c r="L85" s="72"/>
    </row>
  </sheetData>
  <sheetProtection selectLockedCells="1" selectUnlockedCells="1"/>
  <mergeCells count="27">
    <mergeCell ref="D1:L1"/>
    <mergeCell ref="D3:J3"/>
    <mergeCell ref="A5:A9"/>
    <mergeCell ref="B5:B9"/>
    <mergeCell ref="A10:A14"/>
    <mergeCell ref="B10:B14"/>
    <mergeCell ref="A15:A19"/>
    <mergeCell ref="B15:B19"/>
    <mergeCell ref="A20:A25"/>
    <mergeCell ref="B20:B23"/>
    <mergeCell ref="B25:B28"/>
    <mergeCell ref="A26:A31"/>
    <mergeCell ref="B30:B33"/>
    <mergeCell ref="A32:A37"/>
    <mergeCell ref="A54:A57"/>
    <mergeCell ref="L55:L56"/>
    <mergeCell ref="B35:B38"/>
    <mergeCell ref="A38:A43"/>
    <mergeCell ref="M39:M43"/>
    <mergeCell ref="B40:B43"/>
    <mergeCell ref="A45:A50"/>
    <mergeCell ref="B45:B48"/>
    <mergeCell ref="M47:M53"/>
    <mergeCell ref="B50:B53"/>
    <mergeCell ref="A51:A53"/>
    <mergeCell ref="M25:M37"/>
    <mergeCell ref="D31:D32"/>
  </mergeCells>
  <conditionalFormatting sqref="A36:K36">
    <cfRule type="containsText" dxfId="160" priority="1" stopIfTrue="1" operator="containsText" text="QUENELLES">
      <formula>NOT(ISERROR(SEARCH("QUENELLES",A36)))</formula>
    </cfRule>
    <cfRule type="containsText" dxfId="159" priority="2" stopIfTrue="1" operator="containsText" text="POTIRON">
      <formula>NOT(ISERROR(SEARCH("POTIRON",A36)))</formula>
    </cfRule>
    <cfRule type="containsText" dxfId="158" priority="3" stopIfTrue="1" operator="containsText" text="MERLU">
      <formula>NOT(ISERROR(SEARCH("MERLU",A36)))</formula>
    </cfRule>
    <cfRule type="containsText" dxfId="157" priority="4" stopIfTrue="1" operator="containsText" text="COLIN">
      <formula>NOT(ISERROR(SEARCH("COLIN",A36)))</formula>
    </cfRule>
    <cfRule type="containsText" dxfId="156" priority="5" stopIfTrue="1" operator="containsText" text="POMMES DE TERRE">
      <formula>NOT(ISERROR(SEARCH("POMMES DE TERRE",A36)))</formula>
    </cfRule>
    <cfRule type="containsText" dxfId="155" priority="6" stopIfTrue="1" operator="containsText" text="MARRON DELICE">
      <formula>NOT(ISERROR(SEARCH("MARRON DELICE",A36)))</formula>
    </cfRule>
    <cfRule type="containsText" dxfId="154" priority="7" stopIfTrue="1" operator="containsText" text="ARDÉCHOISE">
      <formula>NOT(ISERROR(SEARCH("ARDÉCHOISE",A36)))</formula>
    </cfRule>
    <cfRule type="containsText" dxfId="153" priority="8" stopIfTrue="1" operator="containsText" text="CHATAIGNES">
      <formula>NOT(ISERROR(SEARCH("CHATAIGNES",A36)))</formula>
    </cfRule>
    <cfRule type="containsText" dxfId="152" priority="9" stopIfTrue="1" operator="containsText" text="CAILLETTE">
      <formula>NOT(ISERROR(SEARCH("CAILLETTE",A36)))</formula>
    </cfRule>
    <cfRule type="containsText" dxfId="151" priority="10" stopIfTrue="1" operator="containsText" text="ARDECHE">
      <formula>NOT(ISERROR(SEARCH("ARDECHE",A36)))</formula>
    </cfRule>
    <cfRule type="containsText" dxfId="150" priority="11" stopIfTrue="1" operator="containsText" text="FILET DE POISSON">
      <formula>NOT(ISERROR(SEARCH("FILET DE POISSON",A36)))</formula>
    </cfRule>
    <cfRule type="containsText" dxfId="149" priority="12" stopIfTrue="1" operator="containsText" text="BBC">
      <formula>NOT(ISERROR(SEARCH("BBC",A36)))</formula>
    </cfRule>
    <cfRule type="containsText" dxfId="148" priority="13" stopIfTrue="1" operator="containsText" text="LIEU">
      <formula>NOT(ISERROR(SEARCH("LIEU",A36)))</formula>
    </cfRule>
    <cfRule type="containsText" dxfId="147" priority="14" stopIfTrue="1" operator="containsText" text="LOCAL">
      <formula>NOT(ISERROR(SEARCH("LOCAL",A36)))</formula>
    </cfRule>
    <cfRule type="containsText" dxfId="146" priority="15" stopIfTrue="1" operator="containsText" text="AOP">
      <formula>NOT(ISERROR(SEARCH("AOP",A36)))</formula>
    </cfRule>
    <cfRule type="containsText" dxfId="145" priority="16" stopIfTrue="1" operator="containsText" text="BIO">
      <formula>NOT(ISERROR(SEARCH("BIO",A36)))</formula>
    </cfRule>
  </conditionalFormatting>
  <conditionalFormatting sqref="A42:L42">
    <cfRule type="containsText" dxfId="144" priority="111" stopIfTrue="1" operator="containsText" text="COLIN">
      <formula>NOT(ISERROR(SEARCH("COLIN",A42)))</formula>
    </cfRule>
    <cfRule type="containsText" dxfId="143" priority="112" stopIfTrue="1" operator="containsText" text="POMMES DE TERRE">
      <formula>NOT(ISERROR(SEARCH("POMMES DE TERRE",A42)))</formula>
    </cfRule>
    <cfRule type="containsText" dxfId="142" priority="113" stopIfTrue="1" operator="containsText" text="MARRON DELICE">
      <formula>NOT(ISERROR(SEARCH("MARRON DELICE",A42)))</formula>
    </cfRule>
    <cfRule type="containsText" dxfId="141" priority="114" stopIfTrue="1" operator="containsText" text="ARDÉCHOISE">
      <formula>NOT(ISERROR(SEARCH("ARDÉCHOISE",A42)))</formula>
    </cfRule>
    <cfRule type="containsText" dxfId="140" priority="119" stopIfTrue="1" operator="containsText" text="BBC">
      <formula>NOT(ISERROR(SEARCH("BBC",A42)))</formula>
    </cfRule>
    <cfRule type="containsText" dxfId="139" priority="118" stopIfTrue="1" operator="containsText" text="FILET DE POISSON">
      <formula>NOT(ISERROR(SEARCH("FILET DE POISSON",A42)))</formula>
    </cfRule>
    <cfRule type="containsText" dxfId="138" priority="117" stopIfTrue="1" operator="containsText" text="ARDECHE">
      <formula>NOT(ISERROR(SEARCH("ARDECHE",A42)))</formula>
    </cfRule>
    <cfRule type="containsText" dxfId="137" priority="116" stopIfTrue="1" operator="containsText" text="CAILLETTE">
      <formula>NOT(ISERROR(SEARCH("CAILLETTE",A42)))</formula>
    </cfRule>
    <cfRule type="containsText" dxfId="136" priority="115" stopIfTrue="1" operator="containsText" text="CHATAIGNES">
      <formula>NOT(ISERROR(SEARCH("CHATAIGNES",A42)))</formula>
    </cfRule>
    <cfRule type="containsText" dxfId="135" priority="123" stopIfTrue="1" operator="containsText" text="BIO">
      <formula>NOT(ISERROR(SEARCH("BIO",A42)))</formula>
    </cfRule>
    <cfRule type="containsText" dxfId="134" priority="122" stopIfTrue="1" operator="containsText" text="AOP">
      <formula>NOT(ISERROR(SEARCH("AOP",A42)))</formula>
    </cfRule>
    <cfRule type="containsText" dxfId="133" priority="121" stopIfTrue="1" operator="containsText" text="LOCAL">
      <formula>NOT(ISERROR(SEARCH("LOCAL",A42)))</formula>
    </cfRule>
    <cfRule type="containsText" dxfId="132" priority="120" stopIfTrue="1" operator="containsText" text="LIEU">
      <formula>NOT(ISERROR(SEARCH("LIEU",A42)))</formula>
    </cfRule>
  </conditionalFormatting>
  <conditionalFormatting sqref="A48:L52">
    <cfRule type="containsText" dxfId="131" priority="41" stopIfTrue="1" operator="containsText" text="CAILLETTE">
      <formula>NOT(ISERROR(SEARCH("CAILLETTE",A48)))</formula>
    </cfRule>
    <cfRule type="containsText" dxfId="130" priority="43" stopIfTrue="1" operator="containsText" text="FILET DE POISSON">
      <formula>NOT(ISERROR(SEARCH("FILET DE POISSON",A48)))</formula>
    </cfRule>
    <cfRule type="containsText" dxfId="129" priority="42" stopIfTrue="1" operator="containsText" text="ARDECHE">
      <formula>NOT(ISERROR(SEARCH("ARDECHE",A48)))</formula>
    </cfRule>
    <cfRule type="containsText" dxfId="128" priority="36" stopIfTrue="1" operator="containsText" text="COLIN">
      <formula>NOT(ISERROR(SEARCH("COLIN",A48)))</formula>
    </cfRule>
    <cfRule type="containsText" dxfId="127" priority="45" stopIfTrue="1" operator="containsText" text="LIEU">
      <formula>NOT(ISERROR(SEARCH("LIEU",A48)))</formula>
    </cfRule>
    <cfRule type="containsText" dxfId="126" priority="40" stopIfTrue="1" operator="containsText" text="CHATAIGNES">
      <formula>NOT(ISERROR(SEARCH("CHATAIGNES",A48)))</formula>
    </cfRule>
    <cfRule type="containsText" dxfId="125" priority="39" stopIfTrue="1" operator="containsText" text="ARDÉCHOISE">
      <formula>NOT(ISERROR(SEARCH("ARDÉCHOISE",A48)))</formula>
    </cfRule>
    <cfRule type="containsText" dxfId="124" priority="37" stopIfTrue="1" operator="containsText" text="POMMES DE TERRE">
      <formula>NOT(ISERROR(SEARCH("POMMES DE TERRE",A48)))</formula>
    </cfRule>
    <cfRule type="containsText" dxfId="123" priority="38" stopIfTrue="1" operator="containsText" text="MARRON DELICE">
      <formula>NOT(ISERROR(SEARCH("MARRON DELICE",A48)))</formula>
    </cfRule>
    <cfRule type="containsText" dxfId="122" priority="44" stopIfTrue="1" operator="containsText" text="BBC">
      <formula>NOT(ISERROR(SEARCH("BBC",A48)))</formula>
    </cfRule>
  </conditionalFormatting>
  <conditionalFormatting sqref="A48:L53">
    <cfRule type="containsText" dxfId="121" priority="33" stopIfTrue="1" operator="containsText" text="QUENELLES">
      <formula>NOT(ISERROR(SEARCH("QUENELLES",A48)))</formula>
    </cfRule>
    <cfRule type="containsText" dxfId="120" priority="34" stopIfTrue="1" operator="containsText" text="POTIRON">
      <formula>NOT(ISERROR(SEARCH("POTIRON",A48)))</formula>
    </cfRule>
    <cfRule type="containsText" dxfId="119" priority="35" stopIfTrue="1" operator="containsText" text="MERLU">
      <formula>NOT(ISERROR(SEARCH("MERLU",A48)))</formula>
    </cfRule>
  </conditionalFormatting>
  <conditionalFormatting sqref="A49:L52">
    <cfRule type="containsText" dxfId="118" priority="46" stopIfTrue="1" operator="containsText" text="LOCAL">
      <formula>NOT(ISERROR(SEARCH("LOCAL",A49)))</formula>
    </cfRule>
    <cfRule type="containsText" dxfId="117" priority="47" stopIfTrue="1" operator="containsText" text="AOP">
      <formula>NOT(ISERROR(SEARCH("AOP",A49)))</formula>
    </cfRule>
    <cfRule type="containsText" dxfId="116" priority="48" stopIfTrue="1" operator="containsText" text="BIO">
      <formula>NOT(ISERROR(SEARCH("BIO",A49)))</formula>
    </cfRule>
  </conditionalFormatting>
  <conditionalFormatting sqref="A42:IV42">
    <cfRule type="containsText" dxfId="115" priority="110" stopIfTrue="1" operator="containsText" text="MERLU">
      <formula>NOT(ISERROR(SEARCH("MERLU",A42)))</formula>
    </cfRule>
    <cfRule type="containsText" dxfId="114" priority="109" stopIfTrue="1" operator="containsText" text="POTIRON">
      <formula>NOT(ISERROR(SEARCH("POTIRON",A42)))</formula>
    </cfRule>
    <cfRule type="containsText" dxfId="113" priority="108" stopIfTrue="1" operator="containsText" text="QUENELLES">
      <formula>NOT(ISERROR(SEARCH("QUENELLES",A42)))</formula>
    </cfRule>
  </conditionalFormatting>
  <conditionalFormatting sqref="A46:IV46">
    <cfRule type="containsText" dxfId="112" priority="28" stopIfTrue="1" operator="containsText" text="BBC">
      <formula>NOT(ISERROR(SEARCH("BBC",A46)))</formula>
    </cfRule>
    <cfRule type="containsText" dxfId="111" priority="29" stopIfTrue="1" operator="containsText" text="LIEU">
      <formula>NOT(ISERROR(SEARCH("LIEU",A46)))</formula>
    </cfRule>
    <cfRule type="containsText" dxfId="110" priority="27" stopIfTrue="1" operator="containsText" text="FILET DE POISSON">
      <formula>NOT(ISERROR(SEARCH("FILET DE POISSON",A46)))</formula>
    </cfRule>
    <cfRule type="containsText" dxfId="109" priority="20" stopIfTrue="1" operator="containsText" text="COLIN">
      <formula>NOT(ISERROR(SEARCH("COLIN",A46)))</formula>
    </cfRule>
    <cfRule type="containsText" dxfId="108" priority="19" stopIfTrue="1" operator="containsText" text="MERLU">
      <formula>NOT(ISERROR(SEARCH("MERLU",A46)))</formula>
    </cfRule>
    <cfRule type="containsText" dxfId="107" priority="18" stopIfTrue="1" operator="containsText" text="POTIRON">
      <formula>NOT(ISERROR(SEARCH("POTIRON",A46)))</formula>
    </cfRule>
    <cfRule type="containsText" dxfId="106" priority="17" stopIfTrue="1" operator="containsText" text="QUENELLES">
      <formula>NOT(ISERROR(SEARCH("QUENELLES",A46)))</formula>
    </cfRule>
    <cfRule type="containsText" dxfId="105" priority="26" stopIfTrue="1" operator="containsText" text="ARDECHE">
      <formula>NOT(ISERROR(SEARCH("ARDECHE",A46)))</formula>
    </cfRule>
    <cfRule type="containsText" dxfId="104" priority="21" stopIfTrue="1" operator="containsText" text="POMMES DE TERRE">
      <formula>NOT(ISERROR(SEARCH("POMMES DE TERRE",A46)))</formula>
    </cfRule>
    <cfRule type="containsText" dxfId="103" priority="25" stopIfTrue="1" operator="containsText" text="CAILLETTE">
      <formula>NOT(ISERROR(SEARCH("CAILLETTE",A46)))</formula>
    </cfRule>
    <cfRule type="containsText" dxfId="102" priority="24" stopIfTrue="1" operator="containsText" text="CHATAIGNES">
      <formula>NOT(ISERROR(SEARCH("CHATAIGNES",A46)))</formula>
    </cfRule>
    <cfRule type="containsText" dxfId="101" priority="23" stopIfTrue="1" operator="containsText" text="ARDÉCHOISE">
      <formula>NOT(ISERROR(SEARCH("ARDÉCHOISE",A46)))</formula>
    </cfRule>
    <cfRule type="containsText" dxfId="100" priority="22" stopIfTrue="1" operator="containsText" text="MARRON DELICE">
      <formula>NOT(ISERROR(SEARCH("MARRON DELICE",A46)))</formula>
    </cfRule>
  </conditionalFormatting>
  <conditionalFormatting sqref="A1:XFD2 A3:D3 A4:XFD31 A32:C32 E32:IV32 A33:XFD35 A37:C37 A38:XFD41 A43:XFD45 A47:XFD47 N48:IV53 A54:XFD65536 K3 M3:IV3">
    <cfRule type="containsText" dxfId="99" priority="138" stopIfTrue="1" operator="containsText" text="POTIRON">
      <formula>NOT(ISERROR(SEARCH("POTIRON",A1)))</formula>
    </cfRule>
  </conditionalFormatting>
  <conditionalFormatting sqref="A1:XFD2 A3:D3 K3 M3:IV3 A4:XFD19 A20:E20 G20:IV20 A21:XFD21 A22:C22 E22:IV22 A23:XFD30 A31:K31 M31:IV31 A32:C32 E32:IV32 A33:XFD35 A37:C37 A38:XFD39 A40:L41 N40:IV43 A43:L43 A44:XFD45 A47:XFD47 N48:IV57 A53:L57 A58:XFD65536">
    <cfRule type="containsText" dxfId="98" priority="149" stopIfTrue="1" operator="containsText" text="LIEU">
      <formula>NOT(ISERROR(SEARCH("LIEU",A1)))</formula>
    </cfRule>
    <cfRule type="containsText" dxfId="97" priority="148" stopIfTrue="1" operator="containsText" text="BBC">
      <formula>NOT(ISERROR(SEARCH("BBC",A1)))</formula>
    </cfRule>
    <cfRule type="containsText" dxfId="96" priority="146" stopIfTrue="1" operator="containsText" text="ARDECHE">
      <formula>NOT(ISERROR(SEARCH("ARDECHE",A1)))</formula>
    </cfRule>
    <cfRule type="containsText" dxfId="95" priority="145" stopIfTrue="1" operator="containsText" text="CAILLETTE">
      <formula>NOT(ISERROR(SEARCH("CAILLETTE",A1)))</formula>
    </cfRule>
    <cfRule type="containsText" dxfId="94" priority="144" stopIfTrue="1" operator="containsText" text="CHATAIGNES">
      <formula>NOT(ISERROR(SEARCH("CHATAIGNES",A1)))</formula>
    </cfRule>
    <cfRule type="containsText" dxfId="93" priority="143" stopIfTrue="1" operator="containsText" text="ARDÉCHOISE">
      <formula>NOT(ISERROR(SEARCH("ARDÉCHOISE",A1)))</formula>
    </cfRule>
    <cfRule type="containsText" dxfId="92" priority="142" stopIfTrue="1" operator="containsText" text="MARRON DELICE">
      <formula>NOT(ISERROR(SEARCH("MARRON DELICE",A1)))</formula>
    </cfRule>
    <cfRule type="containsText" dxfId="91" priority="141" stopIfTrue="1" operator="containsText" text="POMMES DE TERRE">
      <formula>NOT(ISERROR(SEARCH("POMMES DE TERRE",A1)))</formula>
    </cfRule>
    <cfRule type="containsText" dxfId="90" priority="147" stopIfTrue="1" operator="containsText" text="FILET DE POISSON">
      <formula>NOT(ISERROR(SEARCH("FILET DE POISSON",A1)))</formula>
    </cfRule>
    <cfRule type="containsText" dxfId="89" priority="140" stopIfTrue="1" operator="containsText" text="COLIN">
      <formula>NOT(ISERROR(SEARCH("COLIN",A1)))</formula>
    </cfRule>
  </conditionalFormatting>
  <conditionalFormatting sqref="A1:XFD2 A3:D3 K3 M3:IV3 A4:XFD31 A32:C32 E32:IV32 A33:XFD35 A37:C37 A38:XFD41 A43:XFD45 A47:XFD47 N48:IV53 A54:XFD65536">
    <cfRule type="containsText" dxfId="88" priority="139" stopIfTrue="1" operator="containsText" text="MERLU">
      <formula>NOT(ISERROR(SEARCH("MERLU",A1)))</formula>
    </cfRule>
  </conditionalFormatting>
  <conditionalFormatting sqref="A1:XFD2 A3:D3 M3:IV3 A4:XFD19 A20:E20 G20:IV20 A21:XFD21 A22:C22 E22:IV22 A23:XFD29 A30:C32 M30:IV33 D31:K31 A33:L33 A34:XFD35 A37:C37 A38:XFD39 A40:L41 N40:IV57 A43:L45 A46:I48 A53:L53 K54:L54 A54:J57 L55 K55:K57 L57 A58:XFD65536">
    <cfRule type="containsText" dxfId="87" priority="166" stopIfTrue="1" operator="containsText" text="AOP">
      <formula>NOT(ISERROR(SEARCH("AOP",A1)))</formula>
    </cfRule>
    <cfRule type="containsText" dxfId="86" priority="167" stopIfTrue="1" operator="containsText" text="BIO">
      <formula>NOT(ISERROR(SEARCH("BIO",A1)))</formula>
    </cfRule>
    <cfRule type="containsText" dxfId="85" priority="165" stopIfTrue="1" operator="containsText" text="LOCAL">
      <formula>NOT(ISERROR(SEARCH("LOCAL",A1)))</formula>
    </cfRule>
  </conditionalFormatting>
  <conditionalFormatting sqref="A4:XFD31 A1:XFD2 A3:D3 A32:C32 E32:IV32 A33:XFD35 A37:C37 A38:XFD41 A43:XFD45 A47:XFD47 N48:IV53 A54:XFD65536">
    <cfRule type="containsText" dxfId="84" priority="137" stopIfTrue="1" operator="containsText" text="QUENELLES">
      <formula>NOT(ISERROR(SEARCH("QUENELLES",A1)))</formula>
    </cfRule>
  </conditionalFormatting>
  <conditionalFormatting sqref="D31">
    <cfRule type="containsText" dxfId="83" priority="107" stopIfTrue="1" operator="containsText" text="BIO">
      <formula>NOT(ISERROR(SEARCH("BIO",D31)))</formula>
    </cfRule>
    <cfRule type="containsText" dxfId="82" priority="105" stopIfTrue="1" operator="containsText" text="LOCAL">
      <formula>NOT(ISERROR(SEARCH("LOCAL",D31)))</formula>
    </cfRule>
    <cfRule type="containsText" dxfId="81" priority="106" stopIfTrue="1" operator="containsText" text="AOP">
      <formula>NOT(ISERROR(SEARCH("AOP",D31)))</formula>
    </cfRule>
  </conditionalFormatting>
  <conditionalFormatting sqref="D30:L30">
    <cfRule type="containsText" dxfId="80" priority="154" stopIfTrue="1" operator="containsText" text="AOP">
      <formula>NOT(ISERROR(SEARCH("AOP",D30)))</formula>
    </cfRule>
    <cfRule type="containsText" dxfId="79" priority="153" stopIfTrue="1" operator="containsText" text="LOCAL">
      <formula>NOT(ISERROR(SEARCH("LOCAL",D30)))</formula>
    </cfRule>
    <cfRule type="containsText" dxfId="78" priority="155" stopIfTrue="1" operator="containsText" text="BIO">
      <formula>NOT(ISERROR(SEARCH("BIO",D30)))</formula>
    </cfRule>
  </conditionalFormatting>
  <conditionalFormatting sqref="E37:K37">
    <cfRule type="containsText" dxfId="77" priority="49" stopIfTrue="1" operator="containsText" text="QUENELLES">
      <formula>NOT(ISERROR(SEARCH("QUENELLES",E37)))</formula>
    </cfRule>
    <cfRule type="containsText" dxfId="76" priority="50" stopIfTrue="1" operator="containsText" text="POTIRON">
      <formula>NOT(ISERROR(SEARCH("POTIRON",E37)))</formula>
    </cfRule>
    <cfRule type="containsText" dxfId="75" priority="51" stopIfTrue="1" operator="containsText" text="MERLU">
      <formula>NOT(ISERROR(SEARCH("MERLU",E37)))</formula>
    </cfRule>
    <cfRule type="containsText" dxfId="74" priority="52" stopIfTrue="1" operator="containsText" text="COLIN">
      <formula>NOT(ISERROR(SEARCH("COLIN",E37)))</formula>
    </cfRule>
    <cfRule type="containsText" dxfId="73" priority="53" stopIfTrue="1" operator="containsText" text="POMMES DE TERRE">
      <formula>NOT(ISERROR(SEARCH("POMMES DE TERRE",E37)))</formula>
    </cfRule>
    <cfRule type="containsText" dxfId="72" priority="54" stopIfTrue="1" operator="containsText" text="MARRON DELICE">
      <formula>NOT(ISERROR(SEARCH("MARRON DELICE",E37)))</formula>
    </cfRule>
    <cfRule type="containsText" dxfId="71" priority="55" stopIfTrue="1" operator="containsText" text="ARDÉCHOISE">
      <formula>NOT(ISERROR(SEARCH("ARDÉCHOISE",E37)))</formula>
    </cfRule>
    <cfRule type="containsText" dxfId="70" priority="56" stopIfTrue="1" operator="containsText" text="CHATAIGNES">
      <formula>NOT(ISERROR(SEARCH("CHATAIGNES",E37)))</formula>
    </cfRule>
    <cfRule type="containsText" dxfId="69" priority="57" stopIfTrue="1" operator="containsText" text="CAILLETTE">
      <formula>NOT(ISERROR(SEARCH("CAILLETTE",E37)))</formula>
    </cfRule>
    <cfRule type="containsText" dxfId="68" priority="58" stopIfTrue="1" operator="containsText" text="ARDECHE">
      <formula>NOT(ISERROR(SEARCH("ARDECHE",E37)))</formula>
    </cfRule>
    <cfRule type="containsText" dxfId="67" priority="59" stopIfTrue="1" operator="containsText" text="FILET DE POISSON">
      <formula>NOT(ISERROR(SEARCH("FILET DE POISSON",E37)))</formula>
    </cfRule>
    <cfRule type="containsText" dxfId="66" priority="60" stopIfTrue="1" operator="containsText" text="BBC">
      <formula>NOT(ISERROR(SEARCH("BBC",E37)))</formula>
    </cfRule>
    <cfRule type="containsText" dxfId="65" priority="61" stopIfTrue="1" operator="containsText" text="LIEU">
      <formula>NOT(ISERROR(SEARCH("LIEU",E37)))</formula>
    </cfRule>
    <cfRule type="containsText" dxfId="64" priority="62" stopIfTrue="1" operator="containsText" text="LOCAL">
      <formula>NOT(ISERROR(SEARCH("LOCAL",E37)))</formula>
    </cfRule>
    <cfRule type="containsText" dxfId="63" priority="63" stopIfTrue="1" operator="containsText" text="AOP">
      <formula>NOT(ISERROR(SEARCH("AOP",E37)))</formula>
    </cfRule>
    <cfRule type="containsText" dxfId="62" priority="64" stopIfTrue="1" operator="containsText" text="BIO">
      <formula>NOT(ISERROR(SEARCH("BIO",E37)))</formula>
    </cfRule>
  </conditionalFormatting>
  <conditionalFormatting sqref="E32:L32">
    <cfRule type="containsText" dxfId="61" priority="150" stopIfTrue="1" operator="containsText" text="LOCAL">
      <formula>NOT(ISERROR(SEARCH("LOCAL",E32)))</formula>
    </cfRule>
    <cfRule type="containsText" dxfId="60" priority="152" stopIfTrue="1" operator="containsText" text="BIO">
      <formula>NOT(ISERROR(SEARCH("BIO",E32)))</formula>
    </cfRule>
    <cfRule type="containsText" dxfId="59" priority="151" stopIfTrue="1" operator="containsText" text="AOP">
      <formula>NOT(ISERROR(SEARCH("AOP",E32)))</formula>
    </cfRule>
  </conditionalFormatting>
  <conditionalFormatting sqref="J46:L46">
    <cfRule type="containsText" dxfId="58" priority="31" stopIfTrue="1" operator="containsText" text="AOP">
      <formula>NOT(ISERROR(SEARCH("AOP",J46)))</formula>
    </cfRule>
    <cfRule type="containsText" dxfId="57" priority="32" stopIfTrue="1" operator="containsText" text="BIO">
      <formula>NOT(ISERROR(SEARCH("BIO",J46)))</formula>
    </cfRule>
    <cfRule type="containsText" dxfId="56" priority="30" stopIfTrue="1" operator="containsText" text="LOCAL">
      <formula>NOT(ISERROR(SEARCH("LOCAL",J46)))</formula>
    </cfRule>
  </conditionalFormatting>
  <conditionalFormatting sqref="J47:L48">
    <cfRule type="containsText" dxfId="55" priority="156" stopIfTrue="1" operator="containsText" text="LOCAL">
      <formula>NOT(ISERROR(SEARCH("LOCAL",J47)))</formula>
    </cfRule>
    <cfRule type="containsText" dxfId="54" priority="157" stopIfTrue="1" operator="containsText" text="AOP">
      <formula>NOT(ISERROR(SEARCH("AOP",J47)))</formula>
    </cfRule>
    <cfRule type="containsText" dxfId="53" priority="158" stopIfTrue="1" operator="containsText" text="BIO">
      <formula>NOT(ISERROR(SEARCH("BIO",J47)))</formula>
    </cfRule>
  </conditionalFormatting>
  <conditionalFormatting sqref="K3:IV3">
    <cfRule type="containsText" dxfId="52" priority="67" stopIfTrue="1" operator="containsText" text="QUENELLES">
      <formula>NOT(ISERROR(SEARCH("QUENELLES",K3)))</formula>
    </cfRule>
  </conditionalFormatting>
  <conditionalFormatting sqref="L3">
    <cfRule type="containsText" dxfId="51" priority="81" stopIfTrue="1" operator="containsText" text="ARDECHE">
      <formula>NOT(ISERROR(SEARCH("ARDECHE",L3)))</formula>
    </cfRule>
    <cfRule type="containsText" dxfId="50" priority="80" stopIfTrue="1" operator="containsText" text="ROYANS">
      <formula>NOT(ISERROR(SEARCH("ROYANS",L3)))</formula>
    </cfRule>
    <cfRule type="containsText" dxfId="49" priority="79" stopIfTrue="1" operator="containsText" text="AREILLADOU">
      <formula>NOT(ISERROR(SEARCH("AREILLADOU",L3)))</formula>
    </cfRule>
    <cfRule type="containsText" dxfId="48" priority="78" stopIfTrue="1" operator="containsText" text="PATIFOL">
      <formula>NOT(ISERROR(SEARCH("PATIFOL",L3)))</formula>
    </cfRule>
    <cfRule type="containsText" dxfId="47" priority="77" stopIfTrue="1" operator="containsText" text="MELON">
      <formula>NOT(ISERROR(SEARCH("MELON",L3)))</formula>
    </cfRule>
    <cfRule type="containsText" dxfId="46" priority="76" stopIfTrue="1" operator="containsText" text="ST JEAN">
      <formula>NOT(ISERROR(SEARCH("ST JEAN",L3)))</formula>
    </cfRule>
    <cfRule type="containsText" dxfId="45" priority="75" stopIfTrue="1" operator="containsText" text="CAILLETTE">
      <formula>NOT(ISERROR(SEARCH("CAILLETTE",L3)))</formula>
    </cfRule>
    <cfRule type="containsText" dxfId="44" priority="74" stopIfTrue="1" operator="containsText" text="ARDÉCHOISE">
      <formula>NOT(ISERROR(SEARCH("ARDÉCHOISE",L3)))</formula>
    </cfRule>
    <cfRule type="containsText" dxfId="43" priority="73" stopIfTrue="1" operator="containsText" text="CHATAIGNES">
      <formula>NOT(ISERROR(SEARCH("CHATAIGNES",L3)))</formula>
    </cfRule>
    <cfRule type="containsText" dxfId="42" priority="72" stopIfTrue="1" operator="containsText" text="MARRON DELICE">
      <formula>NOT(ISERROR(SEARCH("MARRON DELICE",L3)))</formula>
    </cfRule>
    <cfRule type="containsText" dxfId="41" priority="71" stopIfTrue="1" operator="containsText" text="BBC">
      <formula>NOT(ISERROR(SEARCH("BBC",L3)))</formula>
    </cfRule>
    <cfRule type="containsText" dxfId="40" priority="70" stopIfTrue="1" operator="containsText" text="AOP">
      <formula>NOT(ISERROR(SEARCH("AOP",L3)))</formula>
    </cfRule>
    <cfRule type="containsText" dxfId="39" priority="88" stopIfTrue="1" operator="containsText" text="GINEYS">
      <formula>NOT(ISERROR(SEARCH("GINEYS",L3)))</formula>
    </cfRule>
    <cfRule type="containsText" dxfId="38" priority="68" stopIfTrue="1" operator="containsText" text="MERLU">
      <formula>NOT(ISERROR(SEARCH("MERLU",L3)))</formula>
    </cfRule>
    <cfRule type="containsText" dxfId="37" priority="66" stopIfTrue="1" operator="containsText" text="RIZ">
      <formula>NOT(ISERROR(SEARCH("RIZ",L3)))</formula>
    </cfRule>
    <cfRule type="containsText" dxfId="36" priority="65" stopIfTrue="1" operator="containsText" text="GRATIN DAUPHINOIS">
      <formula>NOT(ISERROR(SEARCH("GRATIN DAUPHINOIS",L3)))</formula>
    </cfRule>
    <cfRule type="containsText" dxfId="35" priority="84" stopIfTrue="1" operator="containsText" text="POISSON">
      <formula>NOT(ISERROR(SEARCH("POISSON",L3)))</formula>
    </cfRule>
    <cfRule type="containsText" dxfId="34" priority="87" stopIfTrue="1" operator="containsText" text="DE SAISON">
      <formula>NOT(ISERROR(SEARCH("DE SAISON",L3)))</formula>
    </cfRule>
    <cfRule type="containsText" dxfId="33" priority="69" stopIfTrue="1" operator="containsText" text="POMMES DE TERRE">
      <formula>NOT(ISERROR(SEARCH("POMMES DE TERRE",L3)))</formula>
    </cfRule>
    <cfRule type="containsText" dxfId="32" priority="83" stopIfTrue="1" operator="containsText" text="LIEU">
      <formula>NOT(ISERROR(SEARCH("LIEU",L3)))</formula>
    </cfRule>
    <cfRule type="containsText" dxfId="31" priority="82" stopIfTrue="1" operator="containsText" text="COLIN">
      <formula>NOT(ISERROR(SEARCH("COLIN",L3)))</formula>
    </cfRule>
    <cfRule type="containsText" dxfId="30" priority="85" stopIfTrue="1" operator="containsText" text="LOCAL">
      <formula>NOT(ISERROR(SEARCH("LOCAL",L3)))</formula>
    </cfRule>
    <cfRule type="containsText" dxfId="29" priority="86" stopIfTrue="1" operator="containsText" text="BIO">
      <formula>NOT(ISERROR(SEARCH("BIO",L3)))</formula>
    </cfRule>
  </conditionalFormatting>
  <conditionalFormatting sqref="L31">
    <cfRule type="containsText" dxfId="28" priority="133" stopIfTrue="1" operator="containsText" text="LIEU">
      <formula>NOT(ISERROR(SEARCH("LIEU",L31)))</formula>
    </cfRule>
    <cfRule type="containsText" dxfId="27" priority="134" stopIfTrue="1" operator="containsText" text="LOCAL">
      <formula>NOT(ISERROR(SEARCH("LOCAL",L31)))</formula>
    </cfRule>
    <cfRule type="containsText" dxfId="26" priority="135" stopIfTrue="1" operator="containsText" text="AOP">
      <formula>NOT(ISERROR(SEARCH("AOP",L31)))</formula>
    </cfRule>
    <cfRule type="containsText" dxfId="25" priority="136" stopIfTrue="1" operator="containsText" text="BIO">
      <formula>NOT(ISERROR(SEARCH("BIO",L31)))</formula>
    </cfRule>
    <cfRule type="containsText" dxfId="24" priority="130" stopIfTrue="1" operator="containsText" text="ARDECHE">
      <formula>NOT(ISERROR(SEARCH("ARDECHE",L31)))</formula>
    </cfRule>
    <cfRule type="containsText" dxfId="23" priority="124" stopIfTrue="1" operator="containsText" text="COLIN">
      <formula>NOT(ISERROR(SEARCH("COLIN",L31)))</formula>
    </cfRule>
    <cfRule type="containsText" dxfId="22" priority="125" stopIfTrue="1" operator="containsText" text="POMMES DE TERRE">
      <formula>NOT(ISERROR(SEARCH("POMMES DE TERRE",L31)))</formula>
    </cfRule>
    <cfRule type="containsText" dxfId="21" priority="126" stopIfTrue="1" operator="containsText" text="MARRON DELICE">
      <formula>NOT(ISERROR(SEARCH("MARRON DELICE",L31)))</formula>
    </cfRule>
    <cfRule type="containsText" dxfId="20" priority="131" stopIfTrue="1" operator="containsText" text="FILET DE POISSON">
      <formula>NOT(ISERROR(SEARCH("FILET DE POISSON",L31)))</formula>
    </cfRule>
    <cfRule type="containsText" dxfId="19" priority="132" stopIfTrue="1" operator="containsText" text="BBC">
      <formula>NOT(ISERROR(SEARCH("BBC",L31)))</formula>
    </cfRule>
    <cfRule type="containsText" dxfId="18" priority="127" stopIfTrue="1" operator="containsText" text="ARDÉCHOISE">
      <formula>NOT(ISERROR(SEARCH("ARDÉCHOISE",L31)))</formula>
    </cfRule>
    <cfRule type="containsText" dxfId="17" priority="128" stopIfTrue="1" operator="containsText" text="CHATAIGNES">
      <formula>NOT(ISERROR(SEARCH("CHATAIGNES",L31)))</formula>
    </cfRule>
    <cfRule type="containsText" dxfId="16" priority="129" stopIfTrue="1" operator="containsText" text="CAILLETTE">
      <formula>NOT(ISERROR(SEARCH("CAILLETTE",L31)))</formula>
    </cfRule>
  </conditionalFormatting>
  <conditionalFormatting sqref="L36:IV37">
    <cfRule type="containsText" dxfId="15" priority="103" stopIfTrue="1" operator="containsText" text="AOP">
      <formula>NOT(ISERROR(SEARCH("AOP",L36)))</formula>
    </cfRule>
    <cfRule type="containsText" dxfId="14" priority="102" stopIfTrue="1" operator="containsText" text="LOCAL">
      <formula>NOT(ISERROR(SEARCH("LOCAL",L36)))</formula>
    </cfRule>
    <cfRule type="containsText" dxfId="13" priority="101" stopIfTrue="1" operator="containsText" text="LIEU">
      <formula>NOT(ISERROR(SEARCH("LIEU",L36)))</formula>
    </cfRule>
    <cfRule type="containsText" dxfId="12" priority="100" stopIfTrue="1" operator="containsText" text="BBC">
      <formula>NOT(ISERROR(SEARCH("BBC",L36)))</formula>
    </cfRule>
    <cfRule type="containsText" dxfId="11" priority="99" stopIfTrue="1" operator="containsText" text="FILET DE POISSON">
      <formula>NOT(ISERROR(SEARCH("FILET DE POISSON",L36)))</formula>
    </cfRule>
    <cfRule type="containsText" dxfId="10" priority="98" stopIfTrue="1" operator="containsText" text="ARDECHE">
      <formula>NOT(ISERROR(SEARCH("ARDECHE",L36)))</formula>
    </cfRule>
    <cfRule type="containsText" dxfId="9" priority="97" stopIfTrue="1" operator="containsText" text="CAILLETTE">
      <formula>NOT(ISERROR(SEARCH("CAILLETTE",L36)))</formula>
    </cfRule>
    <cfRule type="containsText" dxfId="8" priority="96" stopIfTrue="1" operator="containsText" text="CHATAIGNES">
      <formula>NOT(ISERROR(SEARCH("CHATAIGNES",L36)))</formula>
    </cfRule>
    <cfRule type="containsText" dxfId="7" priority="95" stopIfTrue="1" operator="containsText" text="ARDÉCHOISE">
      <formula>NOT(ISERROR(SEARCH("ARDÉCHOISE",L36)))</formula>
    </cfRule>
    <cfRule type="containsText" dxfId="6" priority="94" stopIfTrue="1" operator="containsText" text="MARRON DELICE">
      <formula>NOT(ISERROR(SEARCH("MARRON DELICE",L36)))</formula>
    </cfRule>
    <cfRule type="containsText" dxfId="5" priority="92" stopIfTrue="1" operator="containsText" text="COLIN">
      <formula>NOT(ISERROR(SEARCH("COLIN",L36)))</formula>
    </cfRule>
    <cfRule type="containsText" dxfId="4" priority="91" stopIfTrue="1" operator="containsText" text="MERLU">
      <formula>NOT(ISERROR(SEARCH("MERLU",L36)))</formula>
    </cfRule>
    <cfRule type="containsText" dxfId="3" priority="90" stopIfTrue="1" operator="containsText" text="POTIRON">
      <formula>NOT(ISERROR(SEARCH("POTIRON",L36)))</formula>
    </cfRule>
    <cfRule type="containsText" dxfId="2" priority="89" stopIfTrue="1" operator="containsText" text="QUENELLES">
      <formula>NOT(ISERROR(SEARCH("QUENELLES",L36)))</formula>
    </cfRule>
    <cfRule type="containsText" dxfId="1" priority="104" stopIfTrue="1" operator="containsText" text="BIO">
      <formula>NOT(ISERROR(SEARCH("BIO",L36)))</formula>
    </cfRule>
    <cfRule type="containsText" dxfId="0" priority="93" stopIfTrue="1" operator="containsText" text="POMMES DE TERRE">
      <formula>NOT(ISERROR(SEARCH("POMMES DE TERRE",L36)))</formula>
    </cfRule>
  </conditionalFormatting>
  <printOptions horizontalCentered="1" verticalCentered="1"/>
  <pageMargins left="0.31496062992125984" right="0.31496062992125984" top="0.35433070866141736" bottom="0.35433070866141736" header="0.31496062992125984" footer="0.51181102362204722"/>
  <pageSetup paperSize="9" scale="49" firstPageNumber="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VILLENEUVE</vt:lpstr>
      <vt:lpstr>VILLENEUVE!Zone_d_impression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cuisine.standre</dc:creator>
  <cp:lastModifiedBy>Mairie Villeneuve-De-Berg</cp:lastModifiedBy>
  <dcterms:created xsi:type="dcterms:W3CDTF">2024-10-15T09:29:54Z</dcterms:created>
  <dcterms:modified xsi:type="dcterms:W3CDTF">2024-10-15T10:25:28Z</dcterms:modified>
</cp:coreProperties>
</file>