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3715" windowHeight="10560"/>
  </bookViews>
  <sheets>
    <sheet name="VILLENEUVE ALLAN" sheetId="1" r:id="rId1"/>
  </sheets>
  <externalReferences>
    <externalReference r:id="rId2"/>
    <externalReference r:id="rId3"/>
    <externalReference r:id="rId4"/>
  </externalReferences>
  <definedNames>
    <definedName name="Accompagnement">#N/A</definedName>
    <definedName name="ardechoux">#N/A</definedName>
    <definedName name="CLIENTS">#N/A</definedName>
    <definedName name="CLIENTS4">#REF!</definedName>
    <definedName name="CLIENTS4E5J">#REF!</definedName>
    <definedName name="CLIENTSLIVRES">[2]Feuil5!$A$1:$A$5</definedName>
    <definedName name="CLIENTSMARSEILLE">#N/A</definedName>
    <definedName name="CONVIVES">#N/A</definedName>
    <definedName name="CRECHE5">#REF!</definedName>
    <definedName name="Dessert">#N/A</definedName>
    <definedName name="DESSERTS">'[3]BASE DE DONNEES'!$A$92:$A$97</definedName>
    <definedName name="DIMANCHE">#N/A</definedName>
    <definedName name="Entrée">#N/A</definedName>
    <definedName name="ENTREES">'[3]BASE DE DONNEES'!$A$47:$A$54</definedName>
    <definedName name="Fromage">#N/A</definedName>
    <definedName name="GARNITURES">'[3]BASE DE DONNEES'!$A$77:$A$81</definedName>
    <definedName name="HHHHHH">#REF!</definedName>
    <definedName name="LAITAGE">'[3]BASE DE DONNEES'!$A$84:$A$89</definedName>
    <definedName name="LISTE">#REF!</definedName>
    <definedName name="LISTE2">#N/A</definedName>
    <definedName name="MAILLANE">#N/A</definedName>
    <definedName name="MIDI_1_seul_choix_Cycle_A__CA__Moins_de_18_mois" localSheetId="0">#N/A</definedName>
    <definedName name="MIDI_1_seul_choix_Cycle_A__CA__Moins_de_18_mois">#N/A</definedName>
    <definedName name="MIDI_1_seul_choix_Cycle_A__CA__Plus_de_18_mois" localSheetId="0">#N/A</definedName>
    <definedName name="MIDI_1_seul_choix_Cycle_A__CA__Plus_de_18_mois">#N/A</definedName>
    <definedName name="MIDI_Cycle_A__4" localSheetId="0">#N/A</definedName>
    <definedName name="MIDI_Cycle_A__4">#N/A</definedName>
    <definedName name="MIDI_et_SOIR_Cycle_A__4" localSheetId="0">#N/A</definedName>
    <definedName name="MIDI_et_SOIR_Cycle_A__4">#N/A</definedName>
    <definedName name="MIDI_et_SOIR_Premier_choix_Cycle_A__CA" localSheetId="0">#N/A</definedName>
    <definedName name="MIDI_et_SOIR_Premier_choix_Cycle_A__CA">#N/A</definedName>
    <definedName name="MIDI_et_SOIR_Premier_choix_Cycle_A__CA__Du_Lundi_au_Vendredi_midi_inclus" localSheetId="0">#N/A</definedName>
    <definedName name="MIDI_et_SOIR_Premier_choix_Cycle_A__CA__Du_Lundi_au_Vendredi_midi_inclus">#N/A</definedName>
    <definedName name="MIDI_Premier_choix_Cycle_A__CA__Du_Lundi_au_Samedi_inclus" localSheetId="0">#N/A</definedName>
    <definedName name="MIDI_Premier_choix_Cycle_A__CA__Du_Lundi_au_Samedi_inclus">#N/A</definedName>
    <definedName name="MIDI_Premier_choix_Cycle_A__CA__Du_Lundi_au_Vendredi_inclus" localSheetId="0">#N/A</definedName>
    <definedName name="MIDI_Premier_choix_Cycle_A__CA__Du_Lundi_au_Vendredi_inclus">#N/A</definedName>
    <definedName name="MIDI_Premier_choix_Cycle_A__CA__Lundi___Mardi___Jeudi___Vendredi" localSheetId="0">#N/A</definedName>
    <definedName name="MIDI_Premier_choix_Cycle_A__CA__Lundi___Mardi___Jeudi___Vendredi">#N/A</definedName>
    <definedName name="Nombre_éléments_GEMRCN">#N/A</definedName>
    <definedName name="PLATSCHAUDS">'[3]BASE DE DONNEES'!$A$57:$A$74</definedName>
    <definedName name="SOIR_Cycle_A__4" localSheetId="0">#N/A</definedName>
    <definedName name="SOIR_Cycle_A__4">#N/A</definedName>
    <definedName name="SOIR_Premier_choix_Cycle_A" localSheetId="0">#N/A</definedName>
    <definedName name="SOIR_Premier_choix_Cycle_A">#N/A</definedName>
    <definedName name="SOIR_Premier_choix_Cycle_A__CA__Lundi___Mardi___Mercredi_et_Jeudi" localSheetId="0">#N/A</definedName>
    <definedName name="SOIR_Premier_choix_Cycle_A__CA__Lundi___Mardi___Mercredi_et_Jeudi">#N/A</definedName>
    <definedName name="TypAbats" localSheetId="0">#REF!</definedName>
    <definedName name="TypAbats">#REF!</definedName>
    <definedName name="TypAgneau_Mouton_1ère_Cat." localSheetId="0">#REF!</definedName>
    <definedName name="TypAgneau_Mouton_1ère_Cat.">#REF!</definedName>
    <definedName name="TypAgneau_Mouton_2ème_Cat." localSheetId="0">#REF!</definedName>
    <definedName name="TypAgneau_Mouton_2ème_Cat.">#REF!</definedName>
    <definedName name="TypBoeuf_1ère_Cat." localSheetId="0">#REF!</definedName>
    <definedName name="TypBoeuf_1ère_Cat.">#REF!</definedName>
    <definedName name="TypBoeuf_2ème_Cat." localSheetId="0">#REF!</definedName>
    <definedName name="TypBoeuf_2ème_Cat.">#REF!</definedName>
    <definedName name="TypCharcuterie" localSheetId="0">#REF!</definedName>
    <definedName name="TypCharcuterie">#REF!</definedName>
    <definedName name="TypCollation">#N/A</definedName>
    <definedName name="TypCrudités" localSheetId="0">#REF!</definedName>
    <definedName name="TypCrudités">#REF!</definedName>
    <definedName name="TypDessert_lacté" localSheetId="0">#REF!</definedName>
    <definedName name="TypDessert_lacté">#REF!</definedName>
    <definedName name="TypEntrée_Charcuterie" localSheetId="0">#REF!</definedName>
    <definedName name="TypEntrée_Charcuterie">#REF!</definedName>
    <definedName name="TypEntrée_Féculent" localSheetId="0">#REF!</definedName>
    <definedName name="TypEntrée_Féculent">#REF!</definedName>
    <definedName name="TypEntrée_Oeuf" localSheetId="0">#REF!</definedName>
    <definedName name="TypEntrée_Oeuf">#REF!</definedName>
    <definedName name="TypEntrée_Pâtisserie_salée" localSheetId="0">#REF!</definedName>
    <definedName name="TypEntrée_Pâtisserie_salée">#REF!</definedName>
    <definedName name="TypEntrée_Poisson" localSheetId="0">#REF!</definedName>
    <definedName name="TypEntrée_Poisson">#REF!</definedName>
    <definedName name="TypFéculent" localSheetId="0">#REF!</definedName>
    <definedName name="TypFéculent">#REF!</definedName>
    <definedName name="TypFromage" localSheetId="0">#REF!</definedName>
    <definedName name="TypFromage">#REF!</definedName>
    <definedName name="TypFruit_cru" localSheetId="0">#REF!</definedName>
    <definedName name="TypFruit_cru">#REF!</definedName>
    <definedName name="TypFruit_cuit" localSheetId="0">#REF!</definedName>
    <definedName name="TypFruit_cuit">#REF!</definedName>
    <definedName name="TypLaitage" localSheetId="0">#REF!</definedName>
    <definedName name="TypLaitage">#REF!</definedName>
    <definedName name="TypLégumes" localSheetId="0">#REF!</definedName>
    <definedName name="TypLégumes">#REF!</definedName>
    <definedName name="TypLégumes_cuits" localSheetId="0">#REF!</definedName>
    <definedName name="TypLégumes_cuits">#REF!</definedName>
    <definedName name="TypLégumes_et_Féculent" localSheetId="0">#REF!</definedName>
    <definedName name="TypLégumes_et_Féculent">#REF!</definedName>
    <definedName name="TypLégumes_secs" localSheetId="0">#REF!</definedName>
    <definedName name="TypLégumes_secs">#REF!</definedName>
    <definedName name="TypOeuf" localSheetId="0">#REF!</definedName>
    <definedName name="TypOeuf">#REF!</definedName>
    <definedName name="TypPâtisserie" localSheetId="0">#REF!</definedName>
    <definedName name="TypPâtisserie">#REF!</definedName>
    <definedName name="TypPâtisserie_salée" localSheetId="0">#REF!</definedName>
    <definedName name="TypPâtisserie_salée">#REF!</definedName>
    <definedName name="TypPoisson" localSheetId="0">#REF!</definedName>
    <definedName name="TypPoisson">#REF!</definedName>
    <definedName name="TypPorc_1ère_Cat." localSheetId="0">#REF!</definedName>
    <definedName name="TypPorc_1ère_Cat.">#REF!</definedName>
    <definedName name="TypPorc_2ème_Cat." localSheetId="0">#REF!</definedName>
    <definedName name="TypPorc_2ème_Cat.">#REF!</definedName>
    <definedName name="TypPotage" localSheetId="0">#REF!</definedName>
    <definedName name="TypPotage">#REF!</definedName>
    <definedName name="TypPréparation_à_base_de_VPO" localSheetId="0">#REF!</definedName>
    <definedName name="TypPréparation_à_base_de_VPO">#REF!</definedName>
    <definedName name="TypSalade" localSheetId="0">#REF!</definedName>
    <definedName name="TypSalade">#REF!</definedName>
    <definedName name="TypVeau_1ère_Cat." localSheetId="0">#REF!</definedName>
    <definedName name="TypVeau_1ère_Cat.">#REF!</definedName>
    <definedName name="TypVeau_2ème_Cat." localSheetId="0">#REF!</definedName>
    <definedName name="TypVeau_2ème_Cat.">#REF!</definedName>
    <definedName name="TypViandes_hachées" localSheetId="0">#REF!</definedName>
    <definedName name="TypViandes_hachées">#REF!</definedName>
    <definedName name="TypVolaille" localSheetId="0">#REF!</definedName>
    <definedName name="TypVolaille">#REF!</definedName>
    <definedName name="VPO">#N/A</definedName>
    <definedName name="_xlnm.Print_Area" localSheetId="0">'VILLENEUVE ALLAN'!$A$1:$L$40</definedName>
  </definedNames>
  <calcPr calcId="145621"/>
</workbook>
</file>

<file path=xl/calcChain.xml><?xml version="1.0" encoding="utf-8"?>
<calcChain xmlns="http://schemas.openxmlformats.org/spreadsheetml/2006/main">
  <c r="K49" i="1" l="1"/>
  <c r="I49" i="1"/>
  <c r="G49" i="1"/>
  <c r="E49" i="1"/>
  <c r="L48" i="1"/>
  <c r="K48" i="1"/>
  <c r="L47" i="1"/>
  <c r="K47" i="1"/>
  <c r="L44" i="1"/>
  <c r="K44" i="1"/>
  <c r="J44" i="1"/>
  <c r="I44" i="1"/>
  <c r="H44" i="1"/>
  <c r="G44" i="1"/>
  <c r="F44" i="1"/>
  <c r="E44" i="1"/>
  <c r="D44" i="1"/>
  <c r="K43" i="1"/>
  <c r="J43" i="1"/>
  <c r="I43" i="1"/>
  <c r="H43" i="1"/>
  <c r="G43" i="1"/>
  <c r="F43" i="1"/>
  <c r="E43" i="1"/>
  <c r="D43" i="1"/>
  <c r="L42" i="1"/>
  <c r="K42" i="1"/>
  <c r="J42" i="1"/>
  <c r="I42" i="1"/>
  <c r="H42" i="1"/>
  <c r="G42" i="1"/>
  <c r="F42" i="1"/>
  <c r="E42" i="1"/>
  <c r="D42" i="1"/>
  <c r="L41" i="1"/>
  <c r="K41" i="1"/>
  <c r="J41" i="1"/>
  <c r="I41" i="1"/>
  <c r="H41" i="1"/>
  <c r="G41" i="1"/>
  <c r="F41" i="1"/>
  <c r="E41" i="1"/>
  <c r="D41" i="1"/>
  <c r="L40" i="1"/>
  <c r="K40" i="1"/>
  <c r="J40" i="1"/>
  <c r="I40" i="1"/>
  <c r="H40" i="1"/>
  <c r="G40" i="1"/>
  <c r="F40" i="1"/>
  <c r="E40" i="1"/>
  <c r="D40" i="1"/>
  <c r="L39" i="1"/>
  <c r="K39" i="1"/>
  <c r="J39" i="1"/>
  <c r="I39" i="1"/>
  <c r="H39" i="1"/>
  <c r="G39" i="1"/>
  <c r="F39" i="1"/>
  <c r="E39" i="1"/>
  <c r="D39" i="1"/>
  <c r="L38" i="1"/>
  <c r="J38" i="1"/>
  <c r="F38" i="1"/>
  <c r="D38" i="1"/>
  <c r="L37" i="1"/>
  <c r="J37" i="1"/>
  <c r="F37" i="1"/>
  <c r="D37" i="1"/>
  <c r="K36" i="1"/>
  <c r="I36" i="1"/>
  <c r="H36" i="1"/>
  <c r="G36" i="1"/>
  <c r="E36" i="1"/>
  <c r="L35" i="1"/>
  <c r="K35" i="1"/>
  <c r="J35" i="1"/>
  <c r="I35" i="1"/>
  <c r="H35" i="1"/>
  <c r="G35" i="1"/>
  <c r="F35" i="1"/>
  <c r="E35" i="1"/>
  <c r="D35" i="1"/>
  <c r="L34" i="1"/>
  <c r="K34" i="1"/>
  <c r="J34" i="1"/>
  <c r="I34" i="1"/>
  <c r="G34" i="1"/>
  <c r="F34" i="1"/>
  <c r="E34" i="1"/>
  <c r="D34" i="1"/>
  <c r="L33" i="1"/>
  <c r="K33" i="1"/>
  <c r="J33" i="1"/>
  <c r="I33" i="1"/>
  <c r="H33" i="1"/>
  <c r="G33" i="1"/>
  <c r="F33" i="1"/>
  <c r="E33" i="1"/>
  <c r="D33" i="1"/>
  <c r="L32" i="1"/>
  <c r="K32" i="1"/>
  <c r="J32" i="1"/>
  <c r="I32" i="1"/>
  <c r="H32" i="1"/>
  <c r="G32" i="1"/>
  <c r="F32" i="1"/>
  <c r="E32" i="1"/>
  <c r="D32" i="1"/>
  <c r="L30" i="1"/>
  <c r="K30" i="1"/>
  <c r="J30" i="1"/>
  <c r="I30" i="1"/>
  <c r="H30" i="1"/>
  <c r="G30" i="1"/>
  <c r="F30" i="1"/>
  <c r="E30" i="1"/>
  <c r="D30" i="1"/>
  <c r="L29" i="1"/>
  <c r="K29" i="1"/>
  <c r="J29" i="1"/>
  <c r="I29" i="1"/>
  <c r="H29" i="1"/>
  <c r="G29" i="1"/>
  <c r="F29" i="1"/>
  <c r="E29" i="1"/>
  <c r="D29" i="1"/>
  <c r="L28" i="1"/>
  <c r="K28" i="1"/>
  <c r="J28" i="1"/>
  <c r="I28" i="1"/>
  <c r="H28" i="1"/>
  <c r="G28" i="1"/>
  <c r="F28" i="1"/>
  <c r="E28" i="1"/>
  <c r="D28" i="1"/>
  <c r="L27" i="1"/>
  <c r="K27" i="1"/>
  <c r="J27" i="1"/>
  <c r="I27" i="1"/>
  <c r="H27" i="1"/>
  <c r="G27" i="1"/>
  <c r="F27" i="1"/>
  <c r="E27" i="1"/>
  <c r="D27" i="1"/>
  <c r="K25" i="1"/>
  <c r="I25" i="1"/>
  <c r="H25" i="1"/>
  <c r="G25" i="1"/>
  <c r="F25" i="1"/>
  <c r="E25" i="1"/>
  <c r="D25" i="1"/>
  <c r="K24" i="1"/>
  <c r="I24" i="1"/>
  <c r="H24" i="1"/>
  <c r="G24" i="1"/>
  <c r="F24" i="1"/>
  <c r="E24" i="1"/>
  <c r="D24" i="1"/>
  <c r="K23" i="1"/>
  <c r="I23" i="1"/>
  <c r="H23" i="1"/>
  <c r="G23" i="1"/>
  <c r="F23" i="1"/>
  <c r="E23" i="1"/>
  <c r="D23" i="1"/>
  <c r="K22" i="1"/>
  <c r="I22" i="1"/>
  <c r="H22" i="1"/>
  <c r="G22" i="1"/>
  <c r="F22" i="1"/>
  <c r="E22" i="1"/>
  <c r="D22" i="1"/>
  <c r="L19" i="1"/>
  <c r="K19" i="1"/>
  <c r="J19" i="1"/>
  <c r="I19" i="1"/>
  <c r="H19" i="1"/>
  <c r="G19" i="1"/>
  <c r="F19" i="1"/>
  <c r="E19" i="1"/>
  <c r="D19" i="1"/>
  <c r="L18" i="1"/>
  <c r="K18" i="1"/>
  <c r="J18" i="1"/>
  <c r="I18" i="1"/>
  <c r="H18" i="1"/>
  <c r="G18" i="1"/>
  <c r="F18" i="1"/>
  <c r="E18" i="1"/>
  <c r="D18" i="1"/>
  <c r="L17" i="1"/>
  <c r="K17" i="1"/>
  <c r="J17" i="1"/>
  <c r="I17" i="1"/>
  <c r="H17" i="1"/>
  <c r="G17" i="1"/>
  <c r="E17" i="1"/>
  <c r="D17" i="1"/>
  <c r="L16" i="1"/>
  <c r="K16" i="1"/>
  <c r="J16" i="1"/>
  <c r="I16" i="1"/>
  <c r="H16" i="1"/>
  <c r="G16" i="1"/>
  <c r="F16" i="1"/>
  <c r="E16" i="1"/>
  <c r="D16" i="1"/>
  <c r="L14" i="1"/>
  <c r="K14" i="1"/>
  <c r="J14" i="1"/>
  <c r="I14" i="1"/>
  <c r="H14" i="1"/>
  <c r="G14" i="1"/>
  <c r="F14" i="1"/>
  <c r="E14" i="1"/>
  <c r="D14" i="1"/>
  <c r="L13" i="1"/>
  <c r="K13" i="1"/>
  <c r="J13" i="1"/>
  <c r="I13" i="1"/>
  <c r="H13" i="1"/>
  <c r="G13" i="1"/>
  <c r="F13" i="1"/>
  <c r="E13" i="1"/>
  <c r="D13" i="1"/>
  <c r="L12" i="1"/>
  <c r="K12" i="1"/>
  <c r="J12" i="1"/>
  <c r="I12" i="1"/>
  <c r="H12" i="1"/>
  <c r="G12" i="1"/>
  <c r="F12" i="1"/>
  <c r="E12" i="1"/>
  <c r="D12" i="1"/>
  <c r="L11" i="1"/>
  <c r="K11" i="1"/>
  <c r="J11" i="1"/>
  <c r="I11" i="1"/>
  <c r="H11" i="1"/>
  <c r="G11" i="1"/>
  <c r="F11" i="1"/>
  <c r="E11" i="1"/>
  <c r="D11" i="1"/>
  <c r="K9" i="1"/>
  <c r="I9" i="1"/>
  <c r="H9" i="1"/>
  <c r="G9" i="1"/>
  <c r="F9" i="1"/>
  <c r="E9" i="1"/>
  <c r="D9" i="1"/>
  <c r="K8" i="1"/>
  <c r="I8" i="1"/>
  <c r="H8" i="1"/>
  <c r="G8" i="1"/>
  <c r="F8" i="1"/>
  <c r="E8" i="1"/>
  <c r="D8" i="1"/>
  <c r="K7" i="1"/>
  <c r="I7" i="1"/>
  <c r="H7" i="1"/>
  <c r="G7" i="1"/>
  <c r="F7" i="1"/>
  <c r="E7" i="1"/>
  <c r="D7" i="1"/>
  <c r="K6" i="1"/>
  <c r="I6" i="1"/>
  <c r="H6" i="1"/>
  <c r="G6" i="1"/>
  <c r="F6" i="1"/>
  <c r="E6" i="1"/>
  <c r="D6" i="1"/>
  <c r="F4" i="1"/>
  <c r="H4" i="1" s="1"/>
  <c r="J4" i="1" s="1"/>
  <c r="L4" i="1" s="1"/>
  <c r="D10" i="1" s="1"/>
  <c r="F10" i="1" s="1"/>
  <c r="H10" i="1" s="1"/>
  <c r="J10" i="1" s="1"/>
  <c r="L10" i="1" s="1"/>
  <c r="D15" i="1" s="1"/>
  <c r="F15" i="1" s="1"/>
  <c r="H15" i="1" s="1"/>
  <c r="J15" i="1" s="1"/>
  <c r="L15" i="1" s="1"/>
  <c r="D20" i="1" s="1"/>
  <c r="F20" i="1" s="1"/>
  <c r="H20" i="1" s="1"/>
  <c r="L20" i="1" l="1"/>
  <c r="D26" i="1" s="1"/>
  <c r="F26" i="1" s="1"/>
  <c r="H26" i="1" s="1"/>
  <c r="J26" i="1" s="1"/>
  <c r="L26" i="1" s="1"/>
  <c r="D31" i="1" s="1"/>
  <c r="F31" i="1" s="1"/>
  <c r="H31" i="1" s="1"/>
  <c r="J31" i="1" s="1"/>
  <c r="L31" i="1" s="1"/>
  <c r="D36" i="1" s="1"/>
  <c r="F36" i="1" s="1"/>
  <c r="J36" i="1" s="1"/>
  <c r="L36" i="1" s="1"/>
  <c r="J20" i="1"/>
</calcChain>
</file>

<file path=xl/sharedStrings.xml><?xml version="1.0" encoding="utf-8"?>
<sst xmlns="http://schemas.openxmlformats.org/spreadsheetml/2006/main" count="28" uniqueCount="21">
  <si>
    <r>
      <rPr>
        <b/>
        <sz val="26"/>
        <rFont val="Calibri 11"/>
      </rPr>
      <t>Ecole La Draga</t>
    </r>
    <r>
      <rPr>
        <sz val="18"/>
        <rFont val="Calibri 11"/>
      </rPr>
      <t xml:space="preserve">
</t>
    </r>
    <r>
      <rPr>
        <sz val="10"/>
        <rFont val="Calibri 11"/>
      </rPr>
      <t>Pas de fromages emballés
Laitages uniquement natures et en vrac
Sucre livré au kilo (pas de dosettes)
Pâtisseries uniquement maison
Glaces uniquement artisanales et régionales
Pour les convives sans viande, augmenter la part d’accompagnement
Pique-nique : Sandwich, chips, fromage, fruit ou compote + 1 serviette papier et container à prêter si besoin
Conditionnement, bacs gastro inox
Fournir 1 repas témoin par structure
Gâteau d’anniversaire 2 fois par mois (fournir les bougies en début d’année)</t>
    </r>
  </si>
  <si>
    <t>en rouge viande francaise</t>
  </si>
  <si>
    <r>
      <t xml:space="preserve">en vert le bio
</t>
    </r>
    <r>
      <rPr>
        <b/>
        <sz val="12"/>
        <color indexed="57"/>
        <rFont val="Calibri 11"/>
      </rPr>
      <t>en vert foncé Vergers Eco responsable</t>
    </r>
  </si>
  <si>
    <r>
      <rPr>
        <b/>
        <sz val="12"/>
        <color indexed="60"/>
        <rFont val="Calibri 11"/>
      </rPr>
      <t>en marron le local</t>
    </r>
    <r>
      <rPr>
        <sz val="12"/>
        <rFont val="Calibri 11"/>
      </rPr>
      <t xml:space="preserve">
</t>
    </r>
    <r>
      <rPr>
        <b/>
        <sz val="12"/>
        <color indexed="34"/>
        <rFont val="Calibri 11"/>
      </rPr>
      <t>en orange l'AOP</t>
    </r>
  </si>
  <si>
    <t>en bleu poisson issu de la pêche durable</t>
  </si>
  <si>
    <t>sur fond vert les repas végétariens 2 x par semaine</t>
  </si>
  <si>
    <t>sur fond orange les animations</t>
  </si>
  <si>
    <t xml:space="preserve">DANS VOS RESTAURANTS SCOLAIRES 
DU 5 MAI AU 6 JUIN 2025
</t>
  </si>
  <si>
    <r>
      <rPr>
        <b/>
        <sz val="12"/>
        <color indexed="63"/>
        <rFont val="MV Boli"/>
      </rPr>
      <t>LEGENDE :</t>
    </r>
    <r>
      <rPr>
        <b/>
        <sz val="12"/>
        <rFont val="MV Boli"/>
      </rPr>
      <t xml:space="preserve">
PRODUITS BIO
</t>
    </r>
    <r>
      <rPr>
        <b/>
        <sz val="12"/>
        <color indexed="34"/>
        <rFont val="MV Boli"/>
      </rPr>
      <t>PRODUITS LABELLISES</t>
    </r>
    <r>
      <rPr>
        <b/>
        <sz val="12"/>
        <rFont val="MV Boli"/>
      </rPr>
      <t xml:space="preserve">
</t>
    </r>
    <r>
      <rPr>
        <b/>
        <sz val="12"/>
        <color indexed="60"/>
        <rFont val="MV Boli"/>
      </rPr>
      <t>PRODUITS LOCAUX</t>
    </r>
    <r>
      <rPr>
        <b/>
        <sz val="12"/>
        <rFont val="MV Boli"/>
      </rPr>
      <t xml:space="preserve">
</t>
    </r>
    <r>
      <rPr>
        <b/>
        <sz val="12"/>
        <color indexed="30"/>
        <rFont val="MV Boli"/>
      </rPr>
      <t>MSC = PECHE DURABLE</t>
    </r>
    <r>
      <rPr>
        <b/>
        <sz val="12"/>
        <rFont val="MV Boli"/>
      </rPr>
      <t xml:space="preserve">
</t>
    </r>
    <r>
      <rPr>
        <b/>
        <sz val="12"/>
        <color indexed="17"/>
        <rFont val="MV Boli"/>
      </rPr>
      <t>MENU VÉGÉTARIEN</t>
    </r>
  </si>
  <si>
    <t>Sem 2016</t>
  </si>
  <si>
    <t>MERCREDI</t>
  </si>
  <si>
    <t>FÉRIÉ</t>
  </si>
  <si>
    <t>PONT</t>
  </si>
  <si>
    <t>DU 06 AU 10 JANVIER</t>
  </si>
  <si>
    <t>DU 13 AU 17 JANVIER</t>
  </si>
  <si>
    <t>DU 20 AU 24 JANVIER</t>
  </si>
  <si>
    <t>DU 27 AU 31 JANVIER</t>
  </si>
  <si>
    <t>DU 03 AU 07 FEVRIER</t>
  </si>
  <si>
    <t>DU 10 AU 14 FEVRIER</t>
  </si>
  <si>
    <t>FROMAGE RAPE</t>
  </si>
  <si>
    <t>DU 17 AU 21 FEVRIER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</si>
</sst>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C]dddd\ d\ mmmm"/>
    <numFmt numFmtId="165" formatCode="_-* #,##0.00\ [$€]_-;\-* #,##0.00\ [$€]_-;_-* &quot;-&quot;??\ [$€]_-;_-@_-"/>
    <numFmt numFmtId="166" formatCode="_-* #,##0.00\ _F_-;\-* #,##0.00\ _F_-;_-* &quot;-&quot;??\ _F_-;_-@_-"/>
    <numFmt numFmtId="167" formatCode="_-* #,##0.00&quot; €&quot;_-;\-* #,##0.00&quot; €&quot;_-;_-* \-??&quot; €&quot;_-;_-@_-"/>
  </numFmts>
  <fonts count="82">
    <font>
      <sz val="10"/>
      <name val="Arial"/>
      <family val="2"/>
    </font>
    <font>
      <sz val="11"/>
      <color theme="1"/>
      <name val="Calibri"/>
      <family val="2"/>
      <scheme val="minor"/>
    </font>
    <font>
      <sz val="10"/>
      <name val="Arial"/>
      <family val="2"/>
    </font>
    <font>
      <sz val="14"/>
      <color indexed="8"/>
      <name val="Calibri"/>
      <family val="2"/>
    </font>
    <font>
      <sz val="14"/>
      <color theme="0"/>
      <name val="Calibri"/>
      <family val="2"/>
    </font>
    <font>
      <sz val="14"/>
      <name val="Calibri"/>
      <family val="2"/>
    </font>
    <font>
      <sz val="18"/>
      <name val="Calibri 11"/>
    </font>
    <font>
      <b/>
      <sz val="26"/>
      <name val="Calibri 11"/>
    </font>
    <font>
      <sz val="10"/>
      <name val="Calibri 11"/>
    </font>
    <font>
      <sz val="48"/>
      <name val="Calibri 11"/>
    </font>
    <font>
      <b/>
      <sz val="12"/>
      <color rgb="FFC00000"/>
      <name val="Calibri 11"/>
    </font>
    <font>
      <sz val="12"/>
      <name val="Calibri 11"/>
    </font>
    <font>
      <b/>
      <sz val="12"/>
      <color rgb="FF92D050"/>
      <name val="Calibri 11"/>
    </font>
    <font>
      <b/>
      <sz val="12"/>
      <color indexed="57"/>
      <name val="Calibri 11"/>
    </font>
    <font>
      <b/>
      <sz val="12"/>
      <color indexed="60"/>
      <name val="Calibri 11"/>
    </font>
    <font>
      <b/>
      <sz val="12"/>
      <color indexed="34"/>
      <name val="Calibri 11"/>
    </font>
    <font>
      <b/>
      <sz val="12"/>
      <color theme="8"/>
      <name val="Calibri 11"/>
    </font>
    <font>
      <b/>
      <sz val="20"/>
      <color theme="1" tint="0.14999847407452621"/>
      <name val="MV Boli"/>
    </font>
    <font>
      <sz val="10"/>
      <color theme="1" tint="0.14999847407452621"/>
      <name val="Arial"/>
      <family val="2"/>
    </font>
    <font>
      <sz val="18"/>
      <color theme="6"/>
      <name val="Arial Black"/>
      <family val="2"/>
    </font>
    <font>
      <b/>
      <sz val="12"/>
      <name val="MV Boli"/>
    </font>
    <font>
      <b/>
      <sz val="12"/>
      <color indexed="63"/>
      <name val="MV Boli"/>
    </font>
    <font>
      <b/>
      <sz val="12"/>
      <color indexed="34"/>
      <name val="MV Boli"/>
    </font>
    <font>
      <b/>
      <sz val="12"/>
      <color indexed="60"/>
      <name val="MV Boli"/>
    </font>
    <font>
      <b/>
      <sz val="12"/>
      <color indexed="30"/>
      <name val="MV Boli"/>
    </font>
    <font>
      <b/>
      <sz val="12"/>
      <color indexed="17"/>
      <name val="MV Boli"/>
    </font>
    <font>
      <sz val="16"/>
      <name val="Calibri"/>
      <family val="2"/>
    </font>
    <font>
      <sz val="16"/>
      <color theme="0"/>
      <name val="Calibri"/>
      <family val="2"/>
    </font>
    <font>
      <b/>
      <sz val="14"/>
      <color theme="0"/>
      <name val="Calibri 11"/>
    </font>
    <font>
      <b/>
      <sz val="14"/>
      <color theme="0"/>
      <name val="Freestyle Script"/>
      <family val="4"/>
    </font>
    <font>
      <b/>
      <sz val="14"/>
      <color theme="0"/>
      <name val="Calibri11"/>
    </font>
    <font>
      <b/>
      <i/>
      <sz val="11"/>
      <color theme="1"/>
      <name val="Calibri"/>
      <family val="2"/>
      <scheme val="minor"/>
    </font>
    <font>
      <sz val="11"/>
      <color indexed="8"/>
      <name val="Freestyle Script"/>
      <family val="4"/>
    </font>
    <font>
      <b/>
      <sz val="12"/>
      <color indexed="50"/>
      <name val="Calibri"/>
      <family val="2"/>
    </font>
    <font>
      <b/>
      <sz val="12"/>
      <color theme="0"/>
      <name val="Calibri"/>
      <family val="2"/>
    </font>
    <font>
      <b/>
      <sz val="12"/>
      <name val="Calibri"/>
      <family val="2"/>
    </font>
    <font>
      <b/>
      <sz val="15"/>
      <color rgb="FF92D050"/>
      <name val="Calibri"/>
      <family val="2"/>
      <scheme val="minor"/>
    </font>
    <font>
      <sz val="15"/>
      <name val="Calibri"/>
      <family val="2"/>
      <scheme val="minor"/>
    </font>
    <font>
      <sz val="12"/>
      <name val="Calibri"/>
      <family val="2"/>
    </font>
    <font>
      <b/>
      <sz val="15"/>
      <color rgb="FF92D050"/>
      <name val="Calibri"/>
      <family val="2"/>
    </font>
    <font>
      <b/>
      <sz val="11"/>
      <color theme="6"/>
      <name val="Calibri"/>
      <family val="2"/>
      <scheme val="minor"/>
    </font>
    <font>
      <b/>
      <sz val="15"/>
      <color theme="9"/>
      <name val="Calibri"/>
      <family val="2"/>
      <scheme val="minor"/>
    </font>
    <font>
      <b/>
      <sz val="11"/>
      <color theme="9" tint="-0.249977111117893"/>
      <name val="Calibri"/>
      <family val="2"/>
      <scheme val="minor"/>
    </font>
    <font>
      <b/>
      <sz val="15"/>
      <color theme="9" tint="-0.499984740745262"/>
      <name val="Calibri"/>
      <family val="2"/>
      <scheme val="minor"/>
    </font>
    <font>
      <b/>
      <sz val="11"/>
      <color theme="9" tint="-0.499984740745262"/>
      <name val="Calibri"/>
      <family val="2"/>
      <scheme val="minor"/>
    </font>
    <font>
      <b/>
      <sz val="15"/>
      <color theme="9" tint="-0.499984740745262"/>
      <name val="Calibri"/>
      <family val="2"/>
    </font>
    <font>
      <b/>
      <sz val="11"/>
      <color rgb="FF0070C0"/>
      <name val="Calibri"/>
      <family val="2"/>
      <scheme val="minor"/>
    </font>
    <font>
      <b/>
      <sz val="15"/>
      <color theme="0"/>
      <name val="Calibri"/>
      <family val="2"/>
    </font>
    <font>
      <b/>
      <sz val="15"/>
      <name val="Calibri"/>
      <family val="2"/>
    </font>
    <font>
      <b/>
      <shadow/>
      <sz val="10"/>
      <color indexed="60"/>
      <name val="Calibri"/>
      <family val="2"/>
    </font>
    <font>
      <sz val="15"/>
      <name val="Calibri"/>
      <family val="2"/>
    </font>
    <font>
      <b/>
      <sz val="12"/>
      <color indexed="17"/>
      <name val="Calibri"/>
      <family val="2"/>
    </font>
    <font>
      <b/>
      <sz val="15"/>
      <color rgb="FF0070C0"/>
      <name val="Calibri"/>
      <family val="2"/>
      <scheme val="minor"/>
    </font>
    <font>
      <b/>
      <shadow/>
      <sz val="10"/>
      <color rgb="FF000000"/>
      <name val="Calibri"/>
      <family val="2"/>
      <scheme val="minor"/>
    </font>
    <font>
      <b/>
      <sz val="15"/>
      <color rgb="FF0070C0"/>
      <name val="Calibri"/>
      <family val="2"/>
    </font>
    <font>
      <b/>
      <sz val="12"/>
      <color indexed="60"/>
      <name val="Calibri"/>
      <family val="2"/>
    </font>
    <font>
      <b/>
      <sz val="12"/>
      <color indexed="40"/>
      <name val="Calibri"/>
      <family val="2"/>
    </font>
    <font>
      <sz val="11"/>
      <name val="Calibri"/>
      <family val="2"/>
    </font>
    <font>
      <sz val="10"/>
      <color theme="1"/>
      <name val="Arial"/>
      <family val="2"/>
    </font>
    <font>
      <b/>
      <sz val="12"/>
      <color indexed="30"/>
      <name val="Calibri"/>
      <family val="2"/>
    </font>
    <font>
      <sz val="15"/>
      <color theme="1"/>
      <name val="Arial"/>
      <family val="2"/>
    </font>
    <font>
      <b/>
      <sz val="15"/>
      <color theme="9"/>
      <name val="Calibri"/>
      <family val="2"/>
    </font>
    <font>
      <b/>
      <sz val="15"/>
      <color indexed="56"/>
      <name val="Calibri"/>
      <family val="2"/>
    </font>
    <font>
      <b/>
      <sz val="12"/>
      <color indexed="20"/>
      <name val="Calibri"/>
      <family val="2"/>
    </font>
    <font>
      <sz val="10"/>
      <color theme="0"/>
      <name val="Calibri"/>
      <family val="2"/>
    </font>
    <font>
      <sz val="10"/>
      <name val="Calibri"/>
      <family val="2"/>
    </font>
    <font>
      <b/>
      <sz val="16"/>
      <color rgb="FF92D050"/>
      <name val="Calibri"/>
      <family val="2"/>
    </font>
    <font>
      <sz val="10"/>
      <name val="Arial Narrow"/>
      <family val="2"/>
    </font>
    <font>
      <b/>
      <sz val="11.5"/>
      <name val="Hobby Headline"/>
      <family val="2"/>
    </font>
    <font>
      <b/>
      <sz val="11.5"/>
      <color theme="5" tint="-0.24994659260841701"/>
      <name val="Hobby Headline"/>
      <family val="2"/>
    </font>
    <font>
      <sz val="11.5"/>
      <color theme="5" tint="-0.24994659260841701"/>
      <name val="Hobby Headline"/>
      <family val="2"/>
    </font>
    <font>
      <sz val="10.5"/>
      <name val="Benguiat Frisky CE"/>
      <family val="4"/>
    </font>
    <font>
      <sz val="10.5"/>
      <color theme="5" tint="-0.24994659260841701"/>
      <name val="Benguiat Frisky CE"/>
      <family val="4"/>
    </font>
    <font>
      <sz val="28"/>
      <name val="Cooper Black"/>
      <family val="1"/>
    </font>
    <font>
      <sz val="10"/>
      <name val="Challenge Extra Bold"/>
      <family val="5"/>
    </font>
    <font>
      <sz val="10"/>
      <color theme="5" tint="-0.24994659260841701"/>
      <name val="Challenge Extra Bold"/>
      <family val="5"/>
    </font>
    <font>
      <b/>
      <sz val="10"/>
      <color theme="8" tint="-0.499984740745262"/>
      <name val="Byington"/>
    </font>
    <font>
      <u/>
      <sz val="10"/>
      <color theme="10"/>
      <name val="Arial"/>
      <family val="2"/>
    </font>
    <font>
      <b/>
      <sz val="10.5"/>
      <color theme="5" tint="-0.24994659260841701"/>
      <name val="Andalus"/>
      <family val="1"/>
    </font>
    <font>
      <sz val="12"/>
      <name val="Arial Narrow"/>
      <family val="2"/>
    </font>
    <font>
      <sz val="10"/>
      <name val="MS Sans Serif"/>
      <family val="2"/>
    </font>
    <font>
      <b/>
      <u/>
      <sz val="14"/>
      <name val="Kristen ITC"/>
      <family val="4"/>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bgColor indexed="64"/>
      </patternFill>
    </fill>
    <fill>
      <patternFill patternType="solid">
        <fgColor theme="1" tint="0.499984740745262"/>
        <bgColor indexed="64"/>
      </patternFill>
    </fill>
    <fill>
      <patternFill patternType="solid">
        <fgColor rgb="FF00B050"/>
        <bgColor indexed="64"/>
      </patternFill>
    </fill>
    <fill>
      <patternFill patternType="solid">
        <fgColor rgb="FFFF0000"/>
        <bgColor indexed="64"/>
      </patternFill>
    </fill>
    <fill>
      <patternFill patternType="solid">
        <fgColor theme="0"/>
        <bgColor indexed="49"/>
      </patternFill>
    </fill>
    <fill>
      <patternFill patternType="solid">
        <fgColor theme="6" tint="0.79998168889431442"/>
        <bgColor indexed="64"/>
      </patternFill>
    </fill>
  </fills>
  <borders count="8">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45">
    <xf numFmtId="0" fontId="0" fillId="0" borderId="0"/>
    <xf numFmtId="0" fontId="1" fillId="0" borderId="0"/>
    <xf numFmtId="0" fontId="68" fillId="0" borderId="1">
      <alignment horizontal="center" vertical="center" shrinkToFit="1"/>
    </xf>
    <xf numFmtId="0" fontId="69" fillId="0" borderId="1">
      <alignment horizontal="center" vertical="center" shrinkToFit="1"/>
    </xf>
    <xf numFmtId="0" fontId="70" fillId="0" borderId="2">
      <alignment horizontal="center" vertical="center" shrinkToFit="1"/>
    </xf>
    <xf numFmtId="0" fontId="68" fillId="0" borderId="2">
      <alignment horizontal="center" vertical="center" shrinkToFit="1"/>
    </xf>
    <xf numFmtId="0" fontId="71" fillId="0" borderId="3">
      <alignment horizontal="center" vertical="center" shrinkToFit="1"/>
    </xf>
    <xf numFmtId="0" fontId="71" fillId="0" borderId="4">
      <alignment horizontal="center" vertical="center" shrinkToFit="1"/>
    </xf>
    <xf numFmtId="0" fontId="72" fillId="0" borderId="1">
      <alignment horizontal="center" vertical="center" shrinkToFit="1"/>
    </xf>
    <xf numFmtId="0" fontId="72" fillId="0" borderId="2">
      <alignment horizontal="center" vertical="center" shrinkToFit="1"/>
    </xf>
    <xf numFmtId="0" fontId="73" fillId="0" borderId="0">
      <alignment horizontal="center" vertical="center" textRotation="90" wrapText="1" shrinkToFit="1"/>
    </xf>
    <xf numFmtId="0" fontId="71" fillId="0" borderId="1">
      <alignment horizontal="center" vertical="center" shrinkToFit="1"/>
    </xf>
    <xf numFmtId="0" fontId="71" fillId="0" borderId="2">
      <alignment horizontal="center" vertical="center" shrinkToFit="1"/>
    </xf>
    <xf numFmtId="0" fontId="71" fillId="0" borderId="5">
      <alignment horizontal="center" vertical="center" shrinkToFit="1"/>
    </xf>
    <xf numFmtId="0" fontId="71" fillId="0" borderId="6">
      <alignment horizontal="center" vertical="center" shrinkToFit="1"/>
    </xf>
    <xf numFmtId="0" fontId="72" fillId="0" borderId="5">
      <alignment horizontal="center" vertical="center" shrinkToFit="1"/>
    </xf>
    <xf numFmtId="0" fontId="72" fillId="0" borderId="6">
      <alignment horizontal="center" vertical="center" shrinkToFit="1"/>
    </xf>
    <xf numFmtId="165" fontId="2" fillId="0" borderId="0" applyFont="0" applyFill="0" applyBorder="0" applyAlignment="0" applyProtection="0"/>
    <xf numFmtId="0" fontId="74" fillId="0" borderId="1">
      <alignment horizontal="center" vertical="center" shrinkToFit="1"/>
    </xf>
    <xf numFmtId="0" fontId="74" fillId="0" borderId="2">
      <alignment horizontal="center" vertical="center" shrinkToFit="1"/>
    </xf>
    <xf numFmtId="0" fontId="75" fillId="0" borderId="1">
      <alignment horizontal="center" vertical="center" shrinkToFit="1"/>
    </xf>
    <xf numFmtId="0" fontId="75" fillId="0" borderId="2">
      <alignment horizontal="center" vertical="center" shrinkToFit="1"/>
    </xf>
    <xf numFmtId="0" fontId="76" fillId="0" borderId="5">
      <alignment horizontal="centerContinuous" vertical="center" shrinkToFit="1"/>
    </xf>
    <xf numFmtId="0" fontId="77" fillId="0" borderId="0" applyNumberFormat="0" applyFill="0" applyBorder="0" applyAlignment="0" applyProtection="0"/>
    <xf numFmtId="0" fontId="78" fillId="0" borderId="0">
      <alignment horizontal="center" vertical="center" wrapText="1" shrinkToFit="1"/>
    </xf>
    <xf numFmtId="166" fontId="2" fillId="0" borderId="0" applyFont="0" applyFill="0" applyBorder="0" applyAlignment="0" applyProtection="0"/>
    <xf numFmtId="167" fontId="2" fillId="0" borderId="0" applyFill="0" applyBorder="0" applyAlignment="0" applyProtection="0"/>
    <xf numFmtId="0" fontId="2" fillId="0" borderId="0"/>
    <xf numFmtId="0" fontId="2" fillId="0" borderId="0"/>
    <xf numFmtId="0" fontId="1" fillId="0" borderId="0"/>
    <xf numFmtId="0" fontId="79" fillId="0" borderId="0"/>
    <xf numFmtId="0" fontId="2" fillId="0" borderId="0"/>
    <xf numFmtId="0" fontId="79" fillId="0" borderId="0"/>
    <xf numFmtId="0" fontId="2" fillId="0" borderId="0"/>
    <xf numFmtId="0" fontId="2" fillId="0" borderId="0"/>
    <xf numFmtId="0" fontId="2" fillId="0" borderId="0"/>
    <xf numFmtId="0" fontId="2" fillId="0" borderId="0"/>
    <xf numFmtId="0" fontId="80" fillId="0" borderId="0"/>
    <xf numFmtId="0" fontId="2" fillId="0" borderId="0"/>
    <xf numFmtId="0" fontId="68" fillId="0" borderId="1">
      <alignment horizontal="center" vertical="center" shrinkToFit="1"/>
    </xf>
    <xf numFmtId="0" fontId="68" fillId="0" borderId="2">
      <alignment horizontal="center" vertical="center" shrinkToFit="1"/>
    </xf>
    <xf numFmtId="0" fontId="69" fillId="0" borderId="1">
      <alignment horizontal="center" vertical="center" shrinkToFit="1"/>
    </xf>
    <xf numFmtId="0" fontId="70" fillId="0" borderId="2">
      <alignment horizontal="center" vertical="center" shrinkToFit="1"/>
    </xf>
    <xf numFmtId="9" fontId="2" fillId="0" borderId="0" applyFont="0" applyFill="0" applyBorder="0" applyAlignment="0" applyProtection="0"/>
    <xf numFmtId="0" fontId="81" fillId="0" borderId="7">
      <alignment horizontal="centerContinuous" vertical="center" shrinkToFit="1"/>
    </xf>
  </cellStyleXfs>
  <cellXfs count="112">
    <xf numFmtId="0" fontId="0" fillId="0" borderId="0" xfId="0"/>
    <xf numFmtId="0" fontId="3" fillId="0" borderId="0" xfId="0" applyFont="1" applyBorder="1" applyAlignment="1">
      <alignment horizontal="center" vertical="center" wrapText="1" shrinkToFit="1"/>
    </xf>
    <xf numFmtId="0" fontId="4" fillId="2" borderId="0" xfId="0" applyFont="1" applyFill="1" applyBorder="1" applyAlignment="1">
      <alignment horizontal="center" vertical="center" textRotation="90" wrapText="1" shrinkToFit="1"/>
    </xf>
    <xf numFmtId="0" fontId="5" fillId="0" borderId="0" xfId="0" applyFont="1" applyFill="1" applyBorder="1" applyAlignment="1">
      <alignment horizontal="center" vertical="center" textRotation="90" wrapText="1" shrinkToFit="1"/>
    </xf>
    <xf numFmtId="0" fontId="6" fillId="2" borderId="0"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0" fillId="2" borderId="0" xfId="0" applyFill="1" applyBorder="1"/>
    <xf numFmtId="0" fontId="0" fillId="0" borderId="0" xfId="0" applyBorder="1"/>
    <xf numFmtId="0" fontId="10" fillId="2" borderId="0"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6" fillId="2" borderId="0"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7" fillId="2" borderId="0" xfId="1" applyFont="1" applyFill="1" applyBorder="1" applyAlignment="1">
      <alignment horizontal="center" wrapText="1"/>
    </xf>
    <xf numFmtId="0" fontId="18" fillId="0" borderId="0" xfId="0" applyFont="1" applyAlignment="1">
      <alignment horizontal="center" wrapText="1"/>
    </xf>
    <xf numFmtId="0" fontId="19" fillId="2" borderId="0" xfId="1" applyFont="1" applyFill="1" applyBorder="1" applyAlignment="1">
      <alignment horizontal="center" vertical="center" wrapText="1"/>
    </xf>
    <xf numFmtId="0" fontId="20" fillId="2" borderId="0" xfId="1" applyFont="1" applyFill="1" applyBorder="1" applyAlignment="1">
      <alignment horizontal="center" wrapText="1"/>
    </xf>
    <xf numFmtId="49" fontId="26" fillId="0" borderId="0" xfId="0" applyNumberFormat="1" applyFont="1" applyBorder="1" applyAlignment="1">
      <alignment horizontal="center" vertical="center" wrapText="1" shrinkToFit="1"/>
    </xf>
    <xf numFmtId="49" fontId="27" fillId="4" borderId="0" xfId="0" applyNumberFormat="1" applyFont="1" applyFill="1" applyBorder="1" applyAlignment="1">
      <alignment horizontal="center" vertical="center" textRotation="90" wrapText="1" shrinkToFit="1"/>
    </xf>
    <xf numFmtId="49" fontId="26" fillId="0" borderId="0" xfId="0" applyNumberFormat="1" applyFont="1" applyFill="1" applyBorder="1" applyAlignment="1">
      <alignment horizontal="center" vertical="center" textRotation="90" wrapText="1" shrinkToFit="1"/>
    </xf>
    <xf numFmtId="164" fontId="28" fillId="5" borderId="0" xfId="0" applyNumberFormat="1" applyFont="1" applyFill="1" applyBorder="1" applyAlignment="1">
      <alignment horizontal="center" vertical="center" shrinkToFit="1"/>
    </xf>
    <xf numFmtId="0" fontId="29" fillId="5" borderId="0" xfId="0" applyNumberFormat="1" applyFont="1" applyFill="1" applyBorder="1" applyAlignment="1">
      <alignment horizontal="center" vertical="center" shrinkToFit="1"/>
    </xf>
    <xf numFmtId="164" fontId="28" fillId="6" borderId="0" xfId="0" applyNumberFormat="1" applyFont="1" applyFill="1" applyBorder="1" applyAlignment="1">
      <alignment horizontal="center" vertical="center" shrinkToFit="1"/>
    </xf>
    <xf numFmtId="0" fontId="28" fillId="5" borderId="0" xfId="0" applyNumberFormat="1" applyFont="1" applyFill="1" applyBorder="1" applyAlignment="1">
      <alignment horizontal="center" vertical="center" shrinkToFit="1"/>
    </xf>
    <xf numFmtId="164" fontId="30" fillId="5" borderId="0" xfId="0" applyNumberFormat="1" applyFont="1" applyFill="1" applyBorder="1" applyAlignment="1">
      <alignment horizontal="center" vertical="center" shrinkToFit="1"/>
    </xf>
    <xf numFmtId="164" fontId="28" fillId="7" borderId="0" xfId="0" applyNumberFormat="1" applyFont="1" applyFill="1" applyBorder="1" applyAlignment="1">
      <alignment horizontal="center" vertical="center" shrinkToFit="1"/>
    </xf>
    <xf numFmtId="0" fontId="29" fillId="7" borderId="0" xfId="0" applyNumberFormat="1" applyFont="1" applyFill="1" applyBorder="1" applyAlignment="1">
      <alignment horizontal="center" vertical="center" shrinkToFit="1"/>
    </xf>
    <xf numFmtId="0" fontId="31" fillId="2" borderId="0" xfId="1" applyFont="1" applyFill="1" applyBorder="1" applyAlignment="1">
      <alignment horizontal="center"/>
    </xf>
    <xf numFmtId="0" fontId="32" fillId="0" borderId="0" xfId="0" applyFont="1" applyBorder="1"/>
    <xf numFmtId="0" fontId="0" fillId="0" borderId="0" xfId="0" applyAlignment="1">
      <alignment horizontal="center" vertical="center" shrinkToFit="1"/>
    </xf>
    <xf numFmtId="0" fontId="33" fillId="0" borderId="0" xfId="0" applyNumberFormat="1" applyFont="1" applyBorder="1" applyAlignment="1">
      <alignment horizontal="center" vertical="center" wrapText="1" shrinkToFit="1"/>
    </xf>
    <xf numFmtId="0" fontId="34" fillId="4" borderId="0" xfId="0" applyNumberFormat="1" applyFont="1" applyFill="1" applyBorder="1" applyAlignment="1">
      <alignment horizontal="center" vertical="center" textRotation="90" wrapText="1" shrinkToFit="1"/>
    </xf>
    <xf numFmtId="0" fontId="35" fillId="0" borderId="0" xfId="0" applyNumberFormat="1" applyFont="1" applyFill="1" applyBorder="1" applyAlignment="1">
      <alignment horizontal="center" vertical="center" textRotation="90" wrapText="1" shrinkToFit="1"/>
    </xf>
    <xf numFmtId="0" fontId="36" fillId="2" borderId="0" xfId="0" applyNumberFormat="1" applyFont="1" applyFill="1" applyBorder="1" applyAlignment="1">
      <alignment horizontal="center" vertical="center" wrapText="1" shrinkToFit="1"/>
    </xf>
    <xf numFmtId="0" fontId="37" fillId="2" borderId="0" xfId="0" applyNumberFormat="1" applyFont="1" applyFill="1" applyBorder="1" applyAlignment="1">
      <alignment horizontal="center" vertical="center" wrapText="1" shrinkToFit="1"/>
    </xf>
    <xf numFmtId="0" fontId="37"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 fillId="0" borderId="0" xfId="1" applyFont="1" applyFill="1" applyBorder="1" applyAlignment="1">
      <alignment horizontal="center" vertical="center"/>
    </xf>
    <xf numFmtId="0" fontId="38" fillId="0" borderId="0" xfId="0" applyFont="1" applyBorder="1"/>
    <xf numFmtId="0" fontId="37" fillId="0" borderId="0" xfId="0" applyNumberFormat="1" applyFont="1" applyFill="1" applyBorder="1" applyAlignment="1">
      <alignment horizontal="center" vertical="center" wrapText="1" shrinkToFit="1"/>
    </xf>
    <xf numFmtId="0" fontId="0" fillId="0" borderId="0" xfId="0" applyAlignment="1">
      <alignment horizontal="center" vertical="center"/>
    </xf>
    <xf numFmtId="0" fontId="40" fillId="2" borderId="0" xfId="1" applyFont="1" applyFill="1" applyBorder="1" applyAlignment="1">
      <alignment horizontal="center" vertical="center"/>
    </xf>
    <xf numFmtId="0" fontId="36" fillId="0" borderId="0" xfId="0" applyFont="1" applyBorder="1" applyAlignment="1">
      <alignment horizontal="center" vertical="center"/>
    </xf>
    <xf numFmtId="0" fontId="41" fillId="0" borderId="0" xfId="0" applyNumberFormat="1" applyFont="1" applyFill="1" applyBorder="1" applyAlignment="1">
      <alignment horizontal="center" vertical="center" wrapText="1" shrinkToFit="1"/>
    </xf>
    <xf numFmtId="0" fontId="42" fillId="2" borderId="0" xfId="1" applyFont="1" applyFill="1" applyBorder="1" applyAlignment="1">
      <alignment horizontal="center" vertical="center"/>
    </xf>
    <xf numFmtId="0" fontId="43" fillId="0" borderId="0" xfId="0" applyNumberFormat="1" applyFont="1" applyFill="1" applyBorder="1" applyAlignment="1">
      <alignment horizontal="center" vertical="center" wrapText="1" shrinkToFit="1"/>
    </xf>
    <xf numFmtId="0" fontId="44" fillId="2" borderId="0" xfId="1" applyFont="1" applyFill="1" applyBorder="1" applyAlignment="1">
      <alignment horizontal="center" vertical="center"/>
    </xf>
    <xf numFmtId="164" fontId="28" fillId="5" borderId="0" xfId="0" applyNumberFormat="1" applyFont="1" applyFill="1" applyBorder="1" applyAlignment="1">
      <alignment horizontal="center" vertical="center" shrinkToFit="1"/>
    </xf>
    <xf numFmtId="164" fontId="28" fillId="6" borderId="0" xfId="0" applyNumberFormat="1" applyFont="1" applyFill="1" applyBorder="1" applyAlignment="1">
      <alignment horizontal="center" vertical="center" shrinkToFit="1"/>
    </xf>
    <xf numFmtId="0" fontId="46" fillId="2" borderId="0" xfId="1" applyFont="1" applyFill="1" applyBorder="1" applyAlignment="1">
      <alignment horizontal="center" vertical="center"/>
    </xf>
    <xf numFmtId="0" fontId="47" fillId="4" borderId="0" xfId="0" applyNumberFormat="1" applyFont="1" applyFill="1" applyBorder="1" applyAlignment="1">
      <alignment horizontal="center" vertical="center" textRotation="90" wrapText="1" shrinkToFit="1"/>
    </xf>
    <xf numFmtId="0" fontId="48" fillId="0" borderId="0" xfId="0" applyNumberFormat="1" applyFont="1" applyFill="1" applyBorder="1" applyAlignment="1">
      <alignment horizontal="center" vertical="center" textRotation="90" wrapText="1" shrinkToFit="1"/>
    </xf>
    <xf numFmtId="0" fontId="37" fillId="0" borderId="0" xfId="0" applyFont="1" applyFill="1" applyBorder="1" applyAlignment="1">
      <alignment horizontal="center" vertical="center" wrapText="1"/>
    </xf>
    <xf numFmtId="0" fontId="49" fillId="0" borderId="0" xfId="0" applyFont="1" applyAlignment="1">
      <alignment horizontal="left" vertical="top" wrapText="1" readingOrder="1"/>
    </xf>
    <xf numFmtId="0" fontId="50" fillId="0" borderId="0" xfId="0" applyFont="1" applyBorder="1"/>
    <xf numFmtId="0" fontId="51" fillId="0" borderId="0" xfId="0" applyNumberFormat="1" applyFont="1" applyBorder="1" applyAlignment="1">
      <alignment horizontal="center" vertical="center" wrapText="1" shrinkToFit="1"/>
    </xf>
    <xf numFmtId="0" fontId="52" fillId="0" borderId="0" xfId="0" applyNumberFormat="1" applyFont="1" applyFill="1" applyBorder="1" applyAlignment="1">
      <alignment horizontal="center" vertical="center" wrapText="1" shrinkToFit="1"/>
    </xf>
    <xf numFmtId="0" fontId="53" fillId="0" borderId="0" xfId="0" applyFont="1" applyAlignment="1">
      <alignment horizontal="left" vertical="top" wrapText="1" readingOrder="1"/>
    </xf>
    <xf numFmtId="0" fontId="37" fillId="2" borderId="0" xfId="0" applyNumberFormat="1" applyFont="1" applyFill="1" applyBorder="1" applyAlignment="1">
      <alignment horizontal="center" vertical="center" wrapText="1" shrinkToFit="1"/>
    </xf>
    <xf numFmtId="0" fontId="37" fillId="3" borderId="0" xfId="0" applyNumberFormat="1" applyFont="1" applyFill="1" applyBorder="1" applyAlignment="1">
      <alignment horizontal="center" vertical="center" wrapText="1" shrinkToFit="1"/>
    </xf>
    <xf numFmtId="0" fontId="0" fillId="0" borderId="0" xfId="0" applyAlignment="1">
      <alignment horizontal="center" vertical="center" wrapText="1" shrinkToFit="1"/>
    </xf>
    <xf numFmtId="0" fontId="55" fillId="0" borderId="0" xfId="0" applyNumberFormat="1" applyFont="1" applyBorder="1" applyAlignment="1">
      <alignment horizontal="center" vertical="center" wrapText="1" shrinkToFit="1"/>
    </xf>
    <xf numFmtId="0" fontId="36" fillId="0" borderId="0" xfId="0" applyNumberFormat="1" applyFont="1" applyFill="1" applyBorder="1" applyAlignment="1">
      <alignment horizontal="center" vertical="center" wrapText="1" shrinkToFit="1"/>
    </xf>
    <xf numFmtId="0" fontId="37" fillId="8" borderId="0" xfId="0" applyNumberFormat="1" applyFont="1" applyFill="1" applyBorder="1" applyAlignment="1">
      <alignment horizontal="center" vertical="center" wrapText="1" shrinkToFit="1"/>
    </xf>
    <xf numFmtId="0" fontId="56" fillId="0" borderId="0" xfId="0" applyNumberFormat="1" applyFont="1" applyBorder="1" applyAlignment="1">
      <alignment horizontal="center" vertical="center" wrapText="1" shrinkToFit="1"/>
    </xf>
    <xf numFmtId="0" fontId="50" fillId="2" borderId="0" xfId="0" applyFont="1" applyFill="1" applyBorder="1"/>
    <xf numFmtId="0" fontId="57" fillId="2" borderId="0" xfId="0" applyFont="1" applyFill="1" applyBorder="1" applyAlignment="1">
      <alignment wrapText="1"/>
    </xf>
    <xf numFmtId="0" fontId="52" fillId="0" borderId="0" xfId="0" applyNumberFormat="1" applyFont="1" applyFill="1" applyBorder="1" applyAlignment="1" applyProtection="1">
      <alignment horizontal="center" vertical="center" wrapText="1" shrinkToFit="1"/>
      <protection locked="0"/>
    </xf>
    <xf numFmtId="0" fontId="0" fillId="0" borderId="0" xfId="0" applyAlignment="1"/>
    <xf numFmtId="0" fontId="43" fillId="2" borderId="0" xfId="0" applyNumberFormat="1" applyFont="1" applyFill="1" applyBorder="1" applyAlignment="1">
      <alignment horizontal="center" vertical="center" wrapText="1" shrinkToFit="1"/>
    </xf>
    <xf numFmtId="0" fontId="41" fillId="2" borderId="0" xfId="0" applyNumberFormat="1" applyFont="1" applyFill="1" applyBorder="1" applyAlignment="1">
      <alignment horizontal="center" vertical="center" wrapText="1" shrinkToFit="1"/>
    </xf>
    <xf numFmtId="0" fontId="50" fillId="9" borderId="0" xfId="0" applyNumberFormat="1" applyFont="1" applyFill="1" applyBorder="1" applyAlignment="1" applyProtection="1">
      <alignment horizontal="center" vertical="center" wrapText="1" shrinkToFit="1"/>
      <protection locked="0"/>
    </xf>
    <xf numFmtId="0" fontId="56" fillId="0" borderId="0" xfId="0" applyNumberFormat="1" applyFont="1" applyBorder="1" applyAlignment="1">
      <alignment horizontal="center" vertical="center" wrapText="1" shrinkToFit="1"/>
    </xf>
    <xf numFmtId="0" fontId="58" fillId="0" borderId="0" xfId="0" applyFont="1" applyAlignment="1"/>
    <xf numFmtId="0" fontId="59" fillId="0" borderId="0" xfId="0" applyNumberFormat="1" applyFont="1" applyBorder="1" applyAlignment="1">
      <alignment horizontal="center" vertical="center" wrapText="1" shrinkToFit="1"/>
    </xf>
    <xf numFmtId="0" fontId="50" fillId="0" borderId="0" xfId="0" applyNumberFormat="1" applyFont="1" applyFill="1" applyBorder="1" applyAlignment="1">
      <alignment horizontal="center" vertical="center" wrapText="1" shrinkToFit="1"/>
    </xf>
    <xf numFmtId="0" fontId="50" fillId="2" borderId="0" xfId="0" applyNumberFormat="1" applyFont="1" applyFill="1" applyBorder="1" applyAlignment="1">
      <alignment horizontal="center" vertical="center" wrapText="1" shrinkToFit="1"/>
    </xf>
    <xf numFmtId="0" fontId="39" fillId="2" borderId="0" xfId="0" applyNumberFormat="1" applyFont="1" applyFill="1" applyBorder="1" applyAlignment="1">
      <alignment horizontal="center" vertical="center" wrapText="1" shrinkToFit="1"/>
    </xf>
    <xf numFmtId="0" fontId="60" fillId="0" borderId="0" xfId="0" applyFont="1" applyAlignment="1"/>
    <xf numFmtId="0" fontId="61" fillId="0" borderId="0" xfId="0" applyNumberFormat="1" applyFont="1" applyFill="1" applyBorder="1" applyAlignment="1">
      <alignment horizontal="center" vertical="center" wrapText="1" shrinkToFit="1"/>
    </xf>
    <xf numFmtId="0" fontId="45" fillId="2" borderId="0" xfId="0" applyNumberFormat="1" applyFont="1" applyFill="1" applyBorder="1" applyAlignment="1">
      <alignment horizontal="center" vertical="center" wrapText="1" shrinkToFit="1"/>
    </xf>
    <xf numFmtId="0" fontId="54" fillId="2" borderId="0" xfId="0" applyNumberFormat="1" applyFont="1" applyFill="1" applyBorder="1" applyAlignment="1">
      <alignment horizontal="center" vertical="center" wrapText="1" shrinkToFit="1"/>
    </xf>
    <xf numFmtId="0" fontId="61" fillId="2" borderId="0" xfId="0" applyNumberFormat="1" applyFont="1" applyFill="1" applyBorder="1" applyAlignment="1">
      <alignment horizontal="center" vertical="center" wrapText="1" shrinkToFit="1"/>
    </xf>
    <xf numFmtId="0" fontId="58" fillId="0" borderId="0" xfId="0" applyFont="1" applyAlignment="1">
      <alignment wrapText="1"/>
    </xf>
    <xf numFmtId="0" fontId="45" fillId="0" borderId="0" xfId="0" applyNumberFormat="1" applyFont="1" applyFill="1" applyBorder="1" applyAlignment="1">
      <alignment horizontal="center" vertical="center" wrapText="1" shrinkToFit="1"/>
    </xf>
    <xf numFmtId="0" fontId="62" fillId="0" borderId="0" xfId="0" applyNumberFormat="1" applyFont="1" applyBorder="1" applyAlignment="1">
      <alignment horizontal="center" vertical="center" wrapText="1" shrinkToFit="1"/>
    </xf>
    <xf numFmtId="0" fontId="39" fillId="0" borderId="0" xfId="0" applyNumberFormat="1" applyFont="1" applyFill="1" applyBorder="1" applyAlignment="1">
      <alignment horizontal="center" vertical="center" wrapText="1" shrinkToFit="1"/>
    </xf>
    <xf numFmtId="0" fontId="63" fillId="0" borderId="0" xfId="0" applyNumberFormat="1" applyFont="1" applyBorder="1" applyAlignment="1">
      <alignment horizontal="center" vertical="center" wrapText="1" shrinkToFit="1"/>
    </xf>
    <xf numFmtId="0" fontId="64" fillId="2" borderId="0" xfId="0" applyFont="1" applyFill="1" applyBorder="1" applyAlignment="1">
      <alignment horizontal="center" vertical="center" textRotation="90" wrapText="1" shrinkToFit="1"/>
    </xf>
    <xf numFmtId="0" fontId="65" fillId="0" borderId="0" xfId="0" applyFont="1" applyFill="1" applyBorder="1" applyAlignment="1">
      <alignment horizontal="center" vertical="center" textRotation="90" wrapText="1" shrinkToFit="1"/>
    </xf>
    <xf numFmtId="0" fontId="5" fillId="2" borderId="0" xfId="0" applyNumberFormat="1" applyFont="1" applyFill="1" applyBorder="1" applyAlignment="1">
      <alignment horizontal="center" vertical="center" wrapText="1" shrinkToFit="1"/>
    </xf>
    <xf numFmtId="0" fontId="5" fillId="9" borderId="0" xfId="0" applyNumberFormat="1" applyFont="1" applyFill="1" applyBorder="1" applyAlignment="1">
      <alignment horizontal="center" vertical="center" wrapText="1" shrinkToFit="1"/>
    </xf>
    <xf numFmtId="0" fontId="0" fillId="0" borderId="0" xfId="0" applyAlignment="1"/>
    <xf numFmtId="0" fontId="5" fillId="9" borderId="0" xfId="0" applyNumberFormat="1"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164" fontId="5" fillId="0" borderId="0" xfId="0" applyNumberFormat="1" applyFont="1" applyFill="1" applyBorder="1" applyAlignment="1">
      <alignment horizontal="center" vertical="center" shrinkToFit="1"/>
    </xf>
    <xf numFmtId="164" fontId="5" fillId="9" borderId="0" xfId="0" applyNumberFormat="1" applyFont="1" applyFill="1" applyBorder="1" applyAlignment="1">
      <alignment horizontal="center" vertical="center" shrinkToFit="1"/>
    </xf>
    <xf numFmtId="0" fontId="65" fillId="2" borderId="0" xfId="0" applyFont="1" applyFill="1" applyBorder="1" applyAlignment="1">
      <alignment horizontal="center" vertical="center" wrapText="1" shrinkToFit="1"/>
    </xf>
    <xf numFmtId="0" fontId="26" fillId="2" borderId="0" xfId="0" applyNumberFormat="1" applyFont="1" applyFill="1" applyBorder="1" applyAlignment="1">
      <alignment horizontal="center" vertical="center" wrapText="1" shrinkToFit="1"/>
    </xf>
    <xf numFmtId="0" fontId="26" fillId="0" borderId="0" xfId="0" applyNumberFormat="1" applyFont="1" applyFill="1" applyBorder="1" applyAlignment="1">
      <alignment horizontal="center" vertical="center" wrapText="1" shrinkToFit="1"/>
    </xf>
    <xf numFmtId="0" fontId="38" fillId="2" borderId="0" xfId="0" applyFont="1" applyFill="1" applyBorder="1"/>
    <xf numFmtId="0" fontId="66" fillId="0" borderId="0" xfId="0" applyNumberFormat="1" applyFont="1" applyFill="1" applyBorder="1" applyAlignment="1">
      <alignment horizontal="center" vertical="center" wrapText="1" shrinkToFit="1"/>
    </xf>
    <xf numFmtId="0" fontId="66" fillId="2" borderId="0" xfId="0" applyNumberFormat="1"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38" fillId="2" borderId="0" xfId="0" applyNumberFormat="1" applyFont="1" applyFill="1" applyBorder="1" applyAlignment="1">
      <alignment horizontal="center" vertical="center" wrapText="1" shrinkToFit="1"/>
    </xf>
    <xf numFmtId="0" fontId="8" fillId="2" borderId="0" xfId="0" applyNumberFormat="1" applyFont="1" applyFill="1" applyBorder="1" applyAlignment="1">
      <alignment horizontal="center" vertical="center" shrinkToFit="1"/>
    </xf>
    <xf numFmtId="0" fontId="65" fillId="2" borderId="0"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wrapText="1" shrinkToFit="1"/>
    </xf>
    <xf numFmtId="0" fontId="67" fillId="2" borderId="0" xfId="0" applyFont="1" applyFill="1" applyBorder="1" applyAlignment="1">
      <alignment horizontal="center" vertical="center" wrapText="1" shrinkToFit="1"/>
    </xf>
    <xf numFmtId="0" fontId="67" fillId="2" borderId="0" xfId="0" applyNumberFormat="1" applyFont="1" applyFill="1" applyBorder="1" applyAlignment="1">
      <alignment horizontal="center" vertical="center" shrinkToFit="1"/>
    </xf>
    <xf numFmtId="0" fontId="64" fillId="4" borderId="0" xfId="0" applyFont="1" applyFill="1" applyBorder="1" applyAlignment="1">
      <alignment horizontal="center" vertical="center" textRotation="90" wrapText="1" shrinkToFit="1"/>
    </xf>
    <xf numFmtId="0" fontId="65" fillId="0" borderId="0" xfId="0" applyFont="1" applyBorder="1" applyAlignment="1">
      <alignment horizontal="center" vertical="center" wrapText="1" shrinkToFit="1"/>
    </xf>
  </cellXfs>
  <cellStyles count="45">
    <cellStyle name="Acc. N" xfId="2"/>
    <cellStyle name="Acc. Vital. N" xfId="3"/>
    <cellStyle name="Acc. Vitalité TeamE" xfId="4"/>
    <cellStyle name="Acc.t TeamE" xfId="5"/>
    <cellStyle name="Dessert N" xfId="6"/>
    <cellStyle name="Dessert TeamE" xfId="7"/>
    <cellStyle name="Dessert Vital. N" xfId="8"/>
    <cellStyle name="Dessert Vitalité TeamE" xfId="9"/>
    <cellStyle name="Dicton" xfId="10"/>
    <cellStyle name="Entrée 2 N" xfId="11"/>
    <cellStyle name="Entrée 2 TeamE" xfId="12"/>
    <cellStyle name="Entrée N" xfId="13"/>
    <cellStyle name="Entrée TeamE" xfId="14"/>
    <cellStyle name="Entrée Vital. N" xfId="15"/>
    <cellStyle name="Entrée Vitalité TeamE" xfId="16"/>
    <cellStyle name="Euro" xfId="17"/>
    <cellStyle name="Fromage N" xfId="18"/>
    <cellStyle name="Fromage TeamE" xfId="19"/>
    <cellStyle name="Fromage vital. N" xfId="20"/>
    <cellStyle name="Fromage vitalité TeamE" xfId="21"/>
    <cellStyle name="Jour et fête" xfId="22"/>
    <cellStyle name="Lien hypertexte 2" xfId="23"/>
    <cellStyle name="Menus conseil" xfId="24"/>
    <cellStyle name="Milliers 2" xfId="25"/>
    <cellStyle name="Monétaire 2" xfId="26"/>
    <cellStyle name="Normal" xfId="0" builtinId="0"/>
    <cellStyle name="Normal 11" xfId="27"/>
    <cellStyle name="Normal 2" xfId="28"/>
    <cellStyle name="Normal 2 2" xfId="1"/>
    <cellStyle name="Normal 24" xfId="29"/>
    <cellStyle name="Normal 3" xfId="30"/>
    <cellStyle name="Normal 3 2" xfId="31"/>
    <cellStyle name="Normal 4" xfId="32"/>
    <cellStyle name="Normal 5" xfId="33"/>
    <cellStyle name="Normal 5 2" xfId="34"/>
    <cellStyle name="Normal 6" xfId="35"/>
    <cellStyle name="Normal 6 2" xfId="36"/>
    <cellStyle name="Normal 7" xfId="37"/>
    <cellStyle name="Normal 8" xfId="38"/>
    <cellStyle name="Plat N" xfId="39"/>
    <cellStyle name="Plat TeamE" xfId="40"/>
    <cellStyle name="Plat Vital. N" xfId="41"/>
    <cellStyle name="Plat Vitalité TeamE" xfId="42"/>
    <cellStyle name="Pourcentage 2" xfId="43"/>
    <cellStyle name="Semaine" xfId="44"/>
  </cellStyles>
  <dxfs count="202">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theme="9"/>
      </font>
    </dxf>
    <dxf>
      <font>
        <b/>
        <i val="0"/>
        <color theme="9" tint="-0.499984740745262"/>
      </font>
    </dxf>
    <dxf>
      <font>
        <b/>
        <i val="0"/>
        <color theme="9" tint="-0.499984740745262"/>
      </font>
    </dxf>
    <dxf>
      <font>
        <b/>
        <i val="0"/>
        <color rgb="FF0070C0"/>
      </font>
    </dxf>
    <dxf>
      <font>
        <b/>
        <i val="0"/>
        <color theme="9" tint="-0.499984740745262"/>
      </font>
    </dxf>
    <dxf>
      <font>
        <b/>
        <i val="0"/>
        <color theme="9"/>
      </font>
    </dxf>
    <dxf>
      <font>
        <b/>
        <i val="0"/>
        <color theme="9"/>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92D050"/>
      </font>
    </dxf>
    <dxf>
      <font>
        <b/>
        <i val="0"/>
        <color theme="9" tint="-0.499984740745262"/>
      </font>
    </dxf>
    <dxf>
      <font>
        <b/>
        <i val="0"/>
        <color rgb="FF0070C0"/>
      </font>
    </dxf>
    <dxf>
      <font>
        <b/>
        <i val="0"/>
        <color rgb="FF0070C0"/>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0070C0"/>
      </font>
    </dxf>
    <dxf>
      <font>
        <b/>
        <i val="0"/>
        <color theme="9" tint="-0.24994659260841701"/>
      </font>
    </dxf>
    <dxf>
      <font>
        <b/>
        <i val="0"/>
        <color theme="9" tint="-0.499984740745262"/>
      </font>
    </dxf>
    <dxf>
      <font>
        <b/>
        <i val="0"/>
        <color rgb="FF0070C0"/>
      </font>
    </dxf>
    <dxf>
      <font>
        <b/>
        <i val="0"/>
        <color theme="9"/>
      </font>
    </dxf>
    <dxf>
      <font>
        <b/>
        <i val="0"/>
        <color rgb="FF0070C0"/>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theme="9" tint="-0.499984740745262"/>
      </font>
    </dxf>
    <dxf>
      <font>
        <b/>
        <i val="0"/>
        <color rgb="FF0070C0"/>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
      <font>
        <b/>
        <i val="0"/>
        <color rgb="FF92D050"/>
      </font>
    </dxf>
    <dxf>
      <font>
        <b/>
        <i val="0"/>
        <color rgb="FFFFC000"/>
      </font>
    </dxf>
    <dxf>
      <font>
        <b/>
        <i val="0"/>
        <color theme="9"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3371850</xdr:colOff>
      <xdr:row>0</xdr:row>
      <xdr:rowOff>0</xdr:rowOff>
    </xdr:to>
    <xdr:pic>
      <xdr:nvPicPr>
        <xdr:cNvPr id="2"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123"/>
        <a:stretch>
          <a:fillRect/>
        </a:stretch>
      </xdr:blipFill>
      <xdr:spPr bwMode="auto">
        <a:xfrm>
          <a:off x="0" y="0"/>
          <a:ext cx="13515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11</xdr:col>
      <xdr:colOff>3371850</xdr:colOff>
      <xdr:row>2</xdr:row>
      <xdr:rowOff>1428750</xdr:rowOff>
    </xdr:to>
    <xdr:pic>
      <xdr:nvPicPr>
        <xdr:cNvPr id="3" name="Imag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123"/>
        <a:stretch>
          <a:fillRect/>
        </a:stretch>
      </xdr:blipFill>
      <xdr:spPr bwMode="auto">
        <a:xfrm>
          <a:off x="0" y="0"/>
          <a:ext cx="135159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037-PERIODE5%202024-25%20-%20PARTIE%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restauration.com\Citrix\Users\cuisine.standre\Downloads\file:\api-restauration.com\Citrix\CHANTIER%20MENUS%202016\P&#233;riode1%202016-2017\7073-PERIODE%201%202016%202017%20ST%20FRANC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restauration.com\Citrix\Users\cuisine.standre\Downloads\file:\APIRESTAURATION\Root_07\Dietetique\Plans%20alimentaires%20et%20Menus\plan%20alimentaire%20chiffr&#233;\PA%20-%20MAJ%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AS PRIVAS"/>
      <sheetName val="FOYER DE CREST"/>
      <sheetName val="HOPITAL"/>
      <sheetName val="CIAS"/>
      <sheetName val="RAMPA + GERFLOR"/>
      <sheetName val="PORTAGE"/>
      <sheetName val="HOPITAL BSA"/>
      <sheetName val="CCAS St Remèze"/>
      <sheetName val="SELFS ECOLES TEIL"/>
      <sheetName val="BSA "/>
      <sheetName val="LONGUEVILLE"/>
      <sheetName val="VILLENEUVE ALLAN"/>
      <sheetName val="MERCREDI"/>
      <sheetName val="TEIL"/>
      <sheetName val="MISTRALOU"/>
      <sheetName val="BOURG"/>
      <sheetName val="RIBAMBELLE"/>
      <sheetName val="ECOLES ST LOUIS"/>
      <sheetName val="AO LAVILLEDIEU"/>
      <sheetName val="ST JUST"/>
      <sheetName val="ST ANDRE"/>
      <sheetName val="VIVIERS"/>
      <sheetName val="PLAN ALIMENTAIRE VIVIERS "/>
      <sheetName val="Grille 5E 5J"/>
      <sheetName val="ALLAN"/>
      <sheetName val="SEM 1 "/>
      <sheetName val="SORTIE JOURNALIERE.(4)"/>
      <sheetName val="refroidissement(bis) (4)"/>
      <sheetName val="bon  (4)"/>
      <sheetName val="REFROIDISSEMENT 1"/>
      <sheetName val=" refroidissement (4)"/>
      <sheetName val="EXPÉDITION 1"/>
      <sheetName val="DISTRIBUTION 1"/>
      <sheetName val="CRECHE 1"/>
      <sheetName val="SDIS 1"/>
      <sheetName val="foyer (4)"/>
      <sheetName val="ARS (4)"/>
      <sheetName val=" cc teil (4)"/>
      <sheetName val="cc vi (4)"/>
      <sheetName val=" cc au (4)"/>
      <sheetName val="livré (4)"/>
      <sheetName val="AIGUEBELLE 1"/>
      <sheetName val="LYCEE 1"/>
      <sheetName val="SEM 2"/>
      <sheetName val="SORTIE JOURNALIERE.5"/>
      <sheetName val="bon (5)"/>
      <sheetName val="REFROIDISSEMENT 2"/>
      <sheetName val="EXPÉDITION 2"/>
      <sheetName val="refroidissement (5)"/>
      <sheetName val="cc vi (5)"/>
      <sheetName val="cc remeze  (5)"/>
      <sheetName val="DISTRIBUTION 2"/>
      <sheetName val="CRÈCHE 2"/>
      <sheetName val="creche (5)"/>
      <sheetName val="foyer (5)"/>
      <sheetName val="ARS (5)"/>
      <sheetName val="SDIS 2"/>
      <sheetName val="AIGUEBELLE 2"/>
      <sheetName val="LYCÉE 2"/>
      <sheetName val="SEM 3"/>
      <sheetName val="SORTIE JOURNALIERE.6"/>
      <sheetName val="bon (6)"/>
      <sheetName val="REFROIDISSEMENT 3"/>
      <sheetName val="EXPÉDITION 3"/>
      <sheetName val="refroidissement (6)"/>
      <sheetName val="cc teil (6)"/>
      <sheetName val="cc vi (6)"/>
      <sheetName val="cc au (6)"/>
      <sheetName val="creche (6)"/>
      <sheetName val="DISTRIBUTION 3"/>
      <sheetName val="CRÈCHE 3"/>
      <sheetName val="cattp"/>
      <sheetName val="foyer"/>
      <sheetName val="ARS (6)"/>
      <sheetName val="SDIS 3"/>
      <sheetName val="livrés (6)"/>
      <sheetName val="louis (6)"/>
      <sheetName val="viviers (6)"/>
      <sheetName val="self teil (6)"/>
      <sheetName val="collège (6)"/>
      <sheetName val="AIGUEBELLE 3"/>
      <sheetName val="LYCEE 3"/>
      <sheetName val="SEM 4"/>
      <sheetName val="SORTIE JOURNALIERE.7"/>
      <sheetName val="bon (7)"/>
      <sheetName val="REFROIDISSEMENT 4"/>
      <sheetName val="EXPÉDITION 4"/>
      <sheetName val="refroidissement (7)"/>
      <sheetName val="creche  (7)"/>
      <sheetName val="DISTRIBUTION 4"/>
      <sheetName val="CRÈCHE 4"/>
      <sheetName val="foyer (7)"/>
      <sheetName val="ARS"/>
      <sheetName val="SDIS 4"/>
      <sheetName val="cc teil (7)"/>
      <sheetName val="ccau (7)"/>
      <sheetName val="cc vi(7)"/>
      <sheetName val="cattp (7)"/>
      <sheetName val="louis (7)"/>
      <sheetName val="viviers (7)"/>
      <sheetName val="self teil (7)"/>
      <sheetName val="collège (7)"/>
      <sheetName val="AIGUEBELLE 4"/>
      <sheetName val="LYCEE 4"/>
      <sheetName val="SEM 5"/>
      <sheetName val="SORTIE JOURNALIERE.8"/>
      <sheetName val="REFROIDISSEMENT 5"/>
      <sheetName val="EXPÉDITION 5"/>
      <sheetName val="DISTRIBUTION 5"/>
      <sheetName val="bon (8)"/>
      <sheetName val="cc teil (8)"/>
      <sheetName val="cc au (8)"/>
      <sheetName val="cvi (8)"/>
      <sheetName val="CRÈCHE 5"/>
      <sheetName val="SDIS 5"/>
      <sheetName val="creche  (8)"/>
      <sheetName val="foyer (8)"/>
      <sheetName val="AIGUEBELLE 5"/>
      <sheetName val="LYCEE 5"/>
      <sheetName val="SEM 6"/>
      <sheetName val="SORTIE JOURNALIERE.9"/>
      <sheetName val="bon (9)"/>
      <sheetName val="REFROIDISSEMENT 6"/>
      <sheetName val="EXPÉDITION 6"/>
      <sheetName val="DISTRIBUTION 6"/>
      <sheetName val="CRÈCHE 6"/>
      <sheetName val="SDIS 6"/>
      <sheetName val="creche  (9)"/>
      <sheetName val="foyer (9)"/>
      <sheetName val="ca au (9)"/>
      <sheetName val="cc au (9)"/>
      <sheetName val="LYCEE 6"/>
      <sheetName val="SEM 7"/>
      <sheetName val="SORTIE JOURNALIERE.10"/>
      <sheetName val="bon (10)"/>
      <sheetName val="REFROIDISSEMENT 7"/>
      <sheetName val="EXPÉDITION 7"/>
      <sheetName val="DISTRIBUTION 7"/>
      <sheetName val="cc teil (10)"/>
      <sheetName val="cc au (10)"/>
      <sheetName val="cvi au (10)"/>
      <sheetName val="CRÈCHE 7"/>
      <sheetName val="SDIS 7"/>
      <sheetName val="livrés (10)"/>
      <sheetName val="Sem (11)"/>
      <sheetName val="bon (11)"/>
      <sheetName val="distribution (11)"/>
      <sheetName val="expidition (11)"/>
      <sheetName val="refroidissement"/>
      <sheetName val="refroidissement (11)"/>
      <sheetName val="creche  (11)"/>
      <sheetName val="ardechoux (11)"/>
      <sheetName val="sdis (11)"/>
      <sheetName val="cc teil (11)"/>
      <sheetName val="cc (11)"/>
      <sheetName val="cc vi (12)"/>
      <sheetName val="livré (11)"/>
      <sheetName val="LYCEE 7"/>
      <sheetName val="vivier (11)"/>
      <sheetName val="self teil (11)"/>
      <sheetName val="self collège (11)"/>
      <sheetName val="Sem (12)"/>
      <sheetName val="bon (12)"/>
      <sheetName val="distribution (12)"/>
      <sheetName val="expidition (12)"/>
      <sheetName val="refroidissement(bis1) (6)"/>
      <sheetName val="refroidissement (12)"/>
      <sheetName val="sdis (12)"/>
      <sheetName val="ardechoux (12)"/>
      <sheetName val="creche  (12)"/>
      <sheetName val="cc teil (12)"/>
      <sheetName val="cc au (12)"/>
      <sheetName val="ccvi(12)"/>
      <sheetName val="ccstre (12)"/>
      <sheetName val="livrés (12)"/>
      <sheetName val="louis (12)"/>
      <sheetName val="viviers (12)"/>
      <sheetName val="self teil (12)"/>
      <sheetName val="collège (12)"/>
      <sheetName val="andre (12)"/>
      <sheetName val="Sem(11)"/>
      <sheetName val="bon(11)"/>
      <sheetName val="distribution(11)"/>
      <sheetName val="refroidissement(11)"/>
      <sheetName val="expidition(11)"/>
      <sheetName val="cc teil(11)"/>
      <sheetName val="cc au(11)"/>
      <sheetName val="cvi au(11)"/>
      <sheetName val="CRÈCHE (11)"/>
      <sheetName val="SDIS(11)"/>
      <sheetName val="LYCEE(11)"/>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0">
          <cell r="E50" t="e">
            <v>#REF!</v>
          </cell>
          <cell r="G50">
            <v>3</v>
          </cell>
          <cell r="H50">
            <v>45581</v>
          </cell>
          <cell r="I50">
            <v>3</v>
          </cell>
          <cell r="K50">
            <v>3</v>
          </cell>
        </row>
      </sheetData>
      <sheetData sheetId="22"/>
      <sheetData sheetId="23"/>
      <sheetData sheetId="24"/>
      <sheetData sheetId="25">
        <row r="9">
          <cell r="B9" t="str">
            <v>BETTERAVES BIO VINAIGRETTE</v>
          </cell>
          <cell r="F9" t="str">
            <v>CÉLERI RÉMOULADE</v>
          </cell>
        </row>
        <row r="14">
          <cell r="B14" t="str">
            <v>CORDON BLEU</v>
          </cell>
          <cell r="D14" t="str">
            <v>OMELETTE AUX HERBES</v>
          </cell>
          <cell r="F14" t="str">
            <v>SAUTÉ DE PORC(ARDECHE) AU THYM</v>
          </cell>
        </row>
        <row r="16">
          <cell r="F16" t="str">
            <v>TARTE CHEVRE/TOMATE</v>
          </cell>
        </row>
        <row r="19">
          <cell r="B19" t="str">
            <v>PÂTES BIO</v>
          </cell>
          <cell r="D19" t="str">
            <v>COURGETTES BRAISÉES</v>
          </cell>
          <cell r="F19" t="str">
            <v>SEMOULE BIO</v>
          </cell>
        </row>
        <row r="24">
          <cell r="D24" t="str">
            <v>EMMENTAL</v>
          </cell>
          <cell r="F24" t="str">
            <v>BÛCHE MI CHÈVRE</v>
          </cell>
        </row>
        <row r="29">
          <cell r="B29" t="str">
            <v>FRUIT DE SAISON LOCAL</v>
          </cell>
          <cell r="D29" t="str">
            <v>LIÉGEOIS VANILLE</v>
          </cell>
          <cell r="F29" t="str">
            <v>FLAN PÂTISSIER</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9">
          <cell r="D9" t="str">
            <v>SALADE DE TOMATES</v>
          </cell>
          <cell r="J9" t="str">
            <v>JAMBON BLANC</v>
          </cell>
        </row>
        <row r="14">
          <cell r="B14" t="str">
            <v>STEAK HACHÉ</v>
          </cell>
          <cell r="D14" t="str">
            <v>ÉCHINE DE PORC(ARDECHE) SAUCE AUX HERBES</v>
          </cell>
          <cell r="H14" t="str">
            <v>BOLOGNAISE VÉGÉTALE</v>
          </cell>
          <cell r="J14" t="str">
            <v>POISSON PANÉ</v>
          </cell>
        </row>
        <row r="19">
          <cell r="B19" t="str">
            <v>RATATOUILLE</v>
          </cell>
          <cell r="D19" t="str">
            <v>POMMES RÖSTI</v>
          </cell>
          <cell r="H19" t="str">
            <v>PÂTES BIO</v>
          </cell>
          <cell r="J19" t="str">
            <v>ÉPINARDS À L'AIL</v>
          </cell>
        </row>
        <row r="24">
          <cell r="B24" t="str">
            <v>MIMOLETTE</v>
          </cell>
          <cell r="H24" t="str">
            <v>YAOURT SUCRÉ</v>
          </cell>
        </row>
        <row r="26">
          <cell r="H26" t="str">
            <v>YAOURT SUCRÉ</v>
          </cell>
        </row>
        <row r="29">
          <cell r="B29" t="str">
            <v>DONUTS</v>
          </cell>
          <cell r="D29" t="str">
            <v>FRUIT DE SAISON LOCAL</v>
          </cell>
          <cell r="H29" t="str">
            <v>FRUIT DE SAISON LOCAL</v>
          </cell>
          <cell r="J29" t="str">
            <v>COMPOTE DE POMMES</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9">
          <cell r="B9" t="str">
            <v>SAUCISSON ET CORNICHONS</v>
          </cell>
          <cell r="H9" t="str">
            <v>OEUF DUR MAYONNAISE</v>
          </cell>
        </row>
        <row r="14">
          <cell r="B14" t="str">
            <v>ESCALOPE DE DINDE SAUCE CRÈME</v>
          </cell>
          <cell r="D14" t="str">
            <v>PAËLLA VÉGÉTARIENNE</v>
          </cell>
          <cell r="H14" t="str">
            <v>SAUTÉ DE BŒUF(ARDECHE) AUX OLIVES</v>
          </cell>
          <cell r="J14" t="str">
            <v>FILET DE POISSON MSC AUX HERBES</v>
          </cell>
        </row>
        <row r="19">
          <cell r="B19" t="str">
            <v>BROCOLIS</v>
          </cell>
          <cell r="H19" t="str">
            <v>HARICOTS BEURRE PERSILLÉS</v>
          </cell>
          <cell r="J19" t="str">
            <v>PÂTES BIO</v>
          </cell>
        </row>
        <row r="24">
          <cell r="D24" t="str">
            <v>EMMENTAL</v>
          </cell>
          <cell r="J24" t="str">
            <v>FROMAGE BLANC</v>
          </cell>
        </row>
        <row r="29">
          <cell r="B29" t="str">
            <v>FRUIT DE SAISON</v>
          </cell>
          <cell r="D29" t="str">
            <v>CRÈME VANILLE</v>
          </cell>
          <cell r="H29" t="str">
            <v>CRUMBLE AUX POMMES</v>
          </cell>
          <cell r="J29" t="str">
            <v>FRUIT DE SAISON</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9">
          <cell r="D9" t="str">
            <v>TABOULÉ</v>
          </cell>
        </row>
        <row r="14">
          <cell r="B14" t="str">
            <v>HAUT DE CUISSE DE POULET LOCAL</v>
          </cell>
          <cell r="D14" t="str">
            <v>JAMBON BRAISÉ(ARDECHE)</v>
          </cell>
        </row>
        <row r="19">
          <cell r="B19" t="str">
            <v>PETITS POIS</v>
          </cell>
          <cell r="D19" t="str">
            <v>HARICOTS VERTS BIO</v>
          </cell>
        </row>
        <row r="24">
          <cell r="B24" t="str">
            <v>YAOURT</v>
          </cell>
        </row>
        <row r="25">
          <cell r="F25" t="str">
            <v>YAOURT NATURE</v>
          </cell>
        </row>
        <row r="26">
          <cell r="F26" t="str">
            <v>BÛCHETTE</v>
          </cell>
        </row>
        <row r="29">
          <cell r="B29" t="str">
            <v>FRUIT DE SAISON LOCAL</v>
          </cell>
          <cell r="D29" t="str">
            <v>MOUSSE AU CHOCOLAT</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ow r="9">
          <cell r="B9" t="str">
            <v>FRIAND AU FROMAGE</v>
          </cell>
          <cell r="H9" t="str">
            <v>TOMATES VINAIGRETTE</v>
          </cell>
        </row>
        <row r="14">
          <cell r="B14" t="str">
            <v>SAUTÉ DE BŒUF(ARDECHE)AUX POIVRONS</v>
          </cell>
          <cell r="D14" t="str">
            <v>CURRY DE POIS CHICHES</v>
          </cell>
          <cell r="H14" t="str">
            <v>ESCALOPE DE DINDE SAUCE MOUTARDE</v>
          </cell>
          <cell r="J14" t="str">
            <v>POISSON MEUNIÈRE</v>
          </cell>
        </row>
        <row r="15">
          <cell r="D15" t="str">
            <v>PAUPIETTE AU VEAU</v>
          </cell>
        </row>
        <row r="19">
          <cell r="B19" t="str">
            <v>HARICOTS BEURRE À L'AIL</v>
          </cell>
          <cell r="D19" t="str">
            <v>RIZ IGP</v>
          </cell>
          <cell r="F19" t="str">
            <v>POÊLÉE DE LÉGUMES</v>
          </cell>
          <cell r="H19" t="str">
            <v>POMMES RÖSTI</v>
          </cell>
          <cell r="J19" t="str">
            <v>RATATOUILLE</v>
          </cell>
        </row>
        <row r="24">
          <cell r="D24" t="str">
            <v>YAOURT NATURE</v>
          </cell>
          <cell r="J24" t="str">
            <v>EMMENTAL</v>
          </cell>
        </row>
        <row r="26">
          <cell r="F26" t="str">
            <v>TOMME BLANCHE</v>
          </cell>
        </row>
        <row r="29">
          <cell r="B29" t="str">
            <v>FRUIT DE SAISON</v>
          </cell>
          <cell r="D29" t="str">
            <v>TARTE AUX FRAISES</v>
          </cell>
          <cell r="H29" t="str">
            <v>FRUIT</v>
          </cell>
          <cell r="J29" t="str">
            <v>GLACE</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9">
          <cell r="D9" t="str">
            <v>BETTERAVES BIO</v>
          </cell>
          <cell r="J9" t="str">
            <v>CONCOMBRE</v>
          </cell>
        </row>
        <row r="11">
          <cell r="F11" t="str">
            <v>CHOU-FLEUR</v>
          </cell>
        </row>
        <row r="14">
          <cell r="B14" t="str">
            <v>CUISSE DE LAPIN</v>
          </cell>
          <cell r="D14" t="str">
            <v>LASAGNES</v>
          </cell>
          <cell r="H14" t="str">
            <v>QUENELLES ST JEAN</v>
          </cell>
          <cell r="J14" t="str">
            <v>FILET DE POISSON MSC</v>
          </cell>
        </row>
        <row r="19">
          <cell r="B19" t="str">
            <v>PRINTANIÈRE DE LÉGUMES</v>
          </cell>
          <cell r="H19" t="str">
            <v>HARICOTS VERTS BIO</v>
          </cell>
          <cell r="J19" t="str">
            <v>PÂTES BIO</v>
          </cell>
        </row>
        <row r="24">
          <cell r="B24" t="str">
            <v>CARRÉ FRAIS BIO</v>
          </cell>
          <cell r="H24" t="str">
            <v>YAOURT AROMATISÉ</v>
          </cell>
        </row>
        <row r="29">
          <cell r="B29" t="str">
            <v>PARIS BREST</v>
          </cell>
          <cell r="D29" t="str">
            <v>CRÈME DESSERT PRALINÉ</v>
          </cell>
          <cell r="H29" t="str">
            <v>FLAN PÂTISSIER</v>
          </cell>
          <cell r="J29" t="str">
            <v>SALADE DE FRUITS</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row r="9">
          <cell r="B9" t="str">
            <v>SALADE DE POIS CHICHES</v>
          </cell>
          <cell r="H9" t="str">
            <v>MELON</v>
          </cell>
        </row>
        <row r="14">
          <cell r="B14" t="str">
            <v>ESCALOPE VIENNOISE</v>
          </cell>
          <cell r="D14" t="str">
            <v>OMELETTE</v>
          </cell>
          <cell r="H14" t="str">
            <v>RÔTI DE VEAU</v>
          </cell>
          <cell r="J14" t="str">
            <v>FILET DE POISSON MSC</v>
          </cell>
        </row>
        <row r="19">
          <cell r="B19" t="str">
            <v>PETITS POIS AU JUS</v>
          </cell>
          <cell r="D19" t="str">
            <v>POMMES DE TERRE PERSILLÉES LOCALES</v>
          </cell>
          <cell r="H19" t="str">
            <v>PÂTES BIO</v>
          </cell>
          <cell r="J19" t="str">
            <v>GRATIN DE COURGETTES</v>
          </cell>
        </row>
        <row r="24">
          <cell r="D24" t="str">
            <v>FROMAGE BLANC</v>
          </cell>
          <cell r="J24" t="str">
            <v>YAOURT NATURE</v>
          </cell>
        </row>
        <row r="25">
          <cell r="F25" t="str">
            <v>GOUDA</v>
          </cell>
        </row>
        <row r="29">
          <cell r="B29" t="str">
            <v>ILE FLOTTANTE</v>
          </cell>
          <cell r="D29" t="str">
            <v>FRUIT DE SAISON</v>
          </cell>
          <cell r="H29" t="str">
            <v>CAKE</v>
          </cell>
          <cell r="J29" t="str">
            <v>FRUIT DE SAISON</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ST FRANCOIS"/>
      <sheetName val="SC VILLENEUVE"/>
      <sheetName val="SC livrés de St Fr."/>
      <sheetName val="Grille VERRERIE"/>
      <sheetName val="Grille 5E 5J"/>
      <sheetName val="Verrerie SEM1ET2-35ET36"/>
      <sheetName val="Verrerie SEM3ET4-37ET38 "/>
      <sheetName val="Verrerie SEM5ET6-39ET40"/>
      <sheetName val="Verrerie SEM7ET8-41et42"/>
      <sheetName val="Verrerie SEM7ET8-41et42 (2)"/>
      <sheetName val="Sem "/>
      <sheetName val="Sem (2)"/>
      <sheetName val="Sem (3)"/>
      <sheetName val="Sem (4)"/>
      <sheetName val="Sem (5)"/>
      <sheetName val="Sem 6 "/>
      <sheetName val="Sem 7"/>
      <sheetName val="Sem 8"/>
      <sheetName val="Sem 9"/>
      <sheetName val="Sem 10"/>
      <sheetName val="Grille 5E 2 ACC 7J"/>
      <sheetName val="Grille 5E 5M4S"/>
      <sheetName val="VACANCES"/>
      <sheetName val="MERCREDIS"/>
      <sheetName val="Feui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JAUJAC</v>
          </cell>
        </row>
        <row r="2">
          <cell r="A2" t="str">
            <v>LALEVADE</v>
          </cell>
        </row>
        <row r="3">
          <cell r="A3" t="str">
            <v>VALS LES BAINS</v>
          </cell>
        </row>
        <row r="4">
          <cell r="A4" t="str">
            <v>LAVILLEDIEU</v>
          </cell>
        </row>
        <row r="5">
          <cell r="A5" t="str">
            <v>VESSEAUX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ONNEES"/>
      <sheetName val="PREVALORISATION"/>
      <sheetName val="PLAN ALIMENTAIRE"/>
      <sheetName val="REPARTITION"/>
      <sheetName val="VALORISATION PAR FAMILLE"/>
      <sheetName val="Feuil1"/>
    </sheetNames>
    <sheetDataSet>
      <sheetData sheetId="0" refreshError="1">
        <row r="47">
          <cell r="A47" t="str">
            <v>CRUDITES</v>
          </cell>
        </row>
        <row r="48">
          <cell r="A48" t="str">
            <v>CUIDITES</v>
          </cell>
        </row>
        <row r="49">
          <cell r="A49" t="str">
            <v>ENTREES FECULENT</v>
          </cell>
        </row>
        <row r="50">
          <cell r="A50" t="str">
            <v>CHARCUTERIES</v>
          </cell>
        </row>
        <row r="51">
          <cell r="A51" t="str">
            <v>ENTREES PROTIDIQUE</v>
          </cell>
        </row>
        <row r="52">
          <cell r="A52" t="str">
            <v>POTAGES</v>
          </cell>
        </row>
        <row r="53">
          <cell r="A53" t="str">
            <v>PATISSERIES SALEES</v>
          </cell>
        </row>
        <row r="54">
          <cell r="A54" t="str">
            <v>ENTREES BIO</v>
          </cell>
        </row>
        <row r="57">
          <cell r="A57" t="str">
            <v>BŒUF 1ERE</v>
          </cell>
        </row>
        <row r="58">
          <cell r="A58" t="str">
            <v>BŒUF 2EME</v>
          </cell>
        </row>
        <row r="59">
          <cell r="A59" t="str">
            <v>PORC 1ERE</v>
          </cell>
        </row>
        <row r="60">
          <cell r="A60" t="str">
            <v>PORC 2EME</v>
          </cell>
        </row>
        <row r="61">
          <cell r="A61" t="str">
            <v>VOLAILLE</v>
          </cell>
        </row>
        <row r="62">
          <cell r="A62" t="str">
            <v>VEAU 1ERE</v>
          </cell>
        </row>
        <row r="63">
          <cell r="A63" t="str">
            <v>VEAU 2EME</v>
          </cell>
        </row>
        <row r="64">
          <cell r="A64" t="str">
            <v>AGNEAU 1ERE</v>
          </cell>
        </row>
        <row r="65">
          <cell r="A65" t="str">
            <v>AGNEAU 2EME</v>
          </cell>
        </row>
        <row r="66">
          <cell r="A66" t="str">
            <v>POISSON</v>
          </cell>
        </row>
        <row r="67">
          <cell r="A67" t="str">
            <v>ŒUF</v>
          </cell>
        </row>
        <row r="68">
          <cell r="A68" t="str">
            <v>ABATS</v>
          </cell>
        </row>
        <row r="69">
          <cell r="A69" t="str">
            <v>PATISSERIES SALEE</v>
          </cell>
        </row>
        <row r="70">
          <cell r="A70" t="str">
            <v>CHARCUTERIE</v>
          </cell>
        </row>
        <row r="71">
          <cell r="A71" t="str">
            <v>PLAT COMPLET FECULENT</v>
          </cell>
        </row>
        <row r="72">
          <cell r="A72" t="str">
            <v>PLAT COMPLET LEGUMES</v>
          </cell>
        </row>
        <row r="73">
          <cell r="A73" t="str">
            <v>PLATS BIO</v>
          </cell>
        </row>
        <row r="74">
          <cell r="A74" t="str">
            <v>SANS PLAT</v>
          </cell>
        </row>
        <row r="77">
          <cell r="A77" t="str">
            <v>LEGUMES VERTS</v>
          </cell>
        </row>
        <row r="78">
          <cell r="A78" t="str">
            <v>FECULENTS</v>
          </cell>
        </row>
        <row r="79">
          <cell r="A79" t="str">
            <v>LEGUMES VERTS / FECULENTS</v>
          </cell>
        </row>
        <row r="80">
          <cell r="A80" t="str">
            <v>SALADE</v>
          </cell>
        </row>
        <row r="81">
          <cell r="A81" t="str">
            <v>SANS GARNITURE</v>
          </cell>
        </row>
        <row r="84">
          <cell r="A84" t="str">
            <v>LAITAGE</v>
          </cell>
        </row>
        <row r="85">
          <cell r="A85" t="str">
            <v>PATE MOLLE</v>
          </cell>
        </row>
        <row r="86">
          <cell r="A86" t="str">
            <v>PATE PRESSEE</v>
          </cell>
        </row>
        <row r="87">
          <cell r="A87" t="str">
            <v>PATE FONDUE</v>
          </cell>
        </row>
        <row r="88">
          <cell r="A88" t="str">
            <v>PLATEAU DE FROMAGES</v>
          </cell>
        </row>
        <row r="89">
          <cell r="A89" t="str">
            <v>SANS FROMAGE</v>
          </cell>
        </row>
        <row r="92">
          <cell r="A92" t="str">
            <v>FRUITS CRUS</v>
          </cell>
        </row>
        <row r="93">
          <cell r="A93" t="str">
            <v>DESSERT LACTEE</v>
          </cell>
        </row>
        <row r="94">
          <cell r="A94" t="str">
            <v>FRUITS CUITS</v>
          </cell>
        </row>
        <row r="95">
          <cell r="A95" t="str">
            <v>ENTREMETS</v>
          </cell>
        </row>
        <row r="96">
          <cell r="A96" t="str">
            <v>PATISSERIE</v>
          </cell>
        </row>
        <row r="97">
          <cell r="A97" t="str">
            <v>DESSERT FECULENTS</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2"/>
  <sheetViews>
    <sheetView showGridLines="0" showZeros="0" tabSelected="1" view="pageBreakPreview" topLeftCell="D21" zoomScale="70" zoomScaleNormal="65" zoomScaleSheetLayoutView="70" workbookViewId="0">
      <selection activeCell="L25" sqref="L25"/>
    </sheetView>
  </sheetViews>
  <sheetFormatPr baseColWidth="10" defaultRowHeight="12.75"/>
  <cols>
    <col min="1" max="1" width="9.42578125" style="111" hidden="1" customWidth="1"/>
    <col min="2" max="2" width="9.42578125" style="110" hidden="1" customWidth="1"/>
    <col min="3" max="3" width="4.7109375" style="89" hidden="1" customWidth="1"/>
    <col min="4" max="4" width="50.7109375" style="103" customWidth="1"/>
    <col min="5" max="5" width="0" style="108" hidden="1" customWidth="1"/>
    <col min="6" max="6" width="50.7109375" style="105" customWidth="1"/>
    <col min="7" max="7" width="11.42578125" style="109" hidden="1" customWidth="1"/>
    <col min="8" max="8" width="30.7109375" style="106" hidden="1" customWidth="1"/>
    <col min="9" max="9" width="11.42578125" style="109" hidden="1" customWidth="1"/>
    <col min="10" max="10" width="50.7109375" style="105" customWidth="1"/>
    <col min="11" max="11" width="0" style="109" hidden="1" customWidth="1"/>
    <col min="12" max="12" width="50.7109375" style="107" customWidth="1"/>
    <col min="13" max="13" width="35.7109375" style="6" customWidth="1"/>
    <col min="14" max="14" width="37.42578125" style="7" customWidth="1"/>
    <col min="15" max="16384" width="11.42578125" style="7"/>
  </cols>
  <sheetData>
    <row r="1" spans="1:13" ht="180" hidden="1" customHeight="1">
      <c r="A1" s="1"/>
      <c r="B1" s="2"/>
      <c r="C1" s="3"/>
      <c r="D1" s="4" t="s">
        <v>0</v>
      </c>
      <c r="E1" s="5"/>
      <c r="F1" s="5"/>
      <c r="G1" s="5"/>
      <c r="H1" s="5"/>
      <c r="I1" s="5"/>
      <c r="J1" s="5"/>
      <c r="K1" s="5"/>
      <c r="L1" s="5"/>
    </row>
    <row r="2" spans="1:13" ht="60" hidden="1" customHeight="1">
      <c r="A2" s="1"/>
      <c r="B2" s="2"/>
      <c r="C2" s="3"/>
      <c r="D2" s="8" t="s">
        <v>1</v>
      </c>
      <c r="E2" s="9"/>
      <c r="F2" s="10" t="s">
        <v>2</v>
      </c>
      <c r="G2" s="9"/>
      <c r="H2" s="9" t="s">
        <v>3</v>
      </c>
      <c r="I2" s="9"/>
      <c r="J2" s="11" t="s">
        <v>4</v>
      </c>
      <c r="K2" s="9"/>
      <c r="L2" s="12" t="s">
        <v>5</v>
      </c>
      <c r="M2" s="9" t="s">
        <v>6</v>
      </c>
    </row>
    <row r="3" spans="1:13" ht="219.95" customHeight="1">
      <c r="A3" s="1"/>
      <c r="B3" s="2"/>
      <c r="C3" s="3"/>
      <c r="D3" s="13" t="s">
        <v>7</v>
      </c>
      <c r="E3" s="14"/>
      <c r="F3" s="14"/>
      <c r="G3" s="14"/>
      <c r="H3" s="14"/>
      <c r="I3" s="14"/>
      <c r="J3" s="14"/>
      <c r="K3" s="15"/>
      <c r="L3" s="16" t="s">
        <v>8</v>
      </c>
      <c r="M3" s="15"/>
    </row>
    <row r="4" spans="1:13" s="28" customFormat="1" ht="25.35" customHeight="1">
      <c r="A4" s="17" t="s">
        <v>9</v>
      </c>
      <c r="B4" s="18"/>
      <c r="C4" s="19"/>
      <c r="D4" s="20">
        <v>45782</v>
      </c>
      <c r="E4" s="21"/>
      <c r="F4" s="22">
        <f>D4+1</f>
        <v>45783</v>
      </c>
      <c r="G4" s="23" t="s">
        <v>10</v>
      </c>
      <c r="H4" s="24">
        <f>F4+1</f>
        <v>45784</v>
      </c>
      <c r="I4" s="21"/>
      <c r="J4" s="25">
        <f>H4+1</f>
        <v>45785</v>
      </c>
      <c r="K4" s="26"/>
      <c r="L4" s="25">
        <f>J4+1</f>
        <v>45786</v>
      </c>
      <c r="M4" s="27"/>
    </row>
    <row r="5" spans="1:13" s="28" customFormat="1" ht="25.35" customHeight="1">
      <c r="A5" s="17"/>
      <c r="B5" s="18"/>
      <c r="C5" s="19"/>
      <c r="D5" s="29"/>
      <c r="E5" s="21"/>
      <c r="F5" s="29"/>
      <c r="G5" s="23"/>
      <c r="H5" s="24"/>
      <c r="I5" s="21"/>
      <c r="J5" s="25" t="s">
        <v>11</v>
      </c>
      <c r="K5" s="26"/>
      <c r="L5" s="25" t="s">
        <v>12</v>
      </c>
      <c r="M5" s="27"/>
    </row>
    <row r="6" spans="1:13" s="38" customFormat="1" ht="39.950000000000003" customHeight="1">
      <c r="A6" s="30">
        <v>5</v>
      </c>
      <c r="B6" s="31" t="s">
        <v>13</v>
      </c>
      <c r="C6" s="32"/>
      <c r="D6" s="33" t="str">
        <f>'[1]SEM 1 '!B9</f>
        <v>BETTERAVES BIO VINAIGRETTE</v>
      </c>
      <c r="E6" s="34">
        <f>'[1]SEM 2'!C11</f>
        <v>0</v>
      </c>
      <c r="F6" s="35" t="str">
        <f>'[1]SEM 1 '!D14</f>
        <v>OMELETTE AUX HERBES</v>
      </c>
      <c r="G6" s="35">
        <f>'[1]SEM 1 '!E14</f>
        <v>0</v>
      </c>
      <c r="H6" s="35" t="str">
        <f>'[1]SEM 1 '!F14</f>
        <v>SAUTÉ DE PORC(ARDECHE) AU THYM</v>
      </c>
      <c r="I6" s="35">
        <f>'[1]SEM 1 '!G14</f>
        <v>0</v>
      </c>
      <c r="J6" s="35"/>
      <c r="K6" s="35">
        <f>'[1]SEM 1 '!I14</f>
        <v>0</v>
      </c>
      <c r="L6" s="36"/>
      <c r="M6" s="37"/>
    </row>
    <row r="7" spans="1:13" s="38" customFormat="1" ht="39.950000000000003" customHeight="1">
      <c r="A7" s="30"/>
      <c r="B7" s="31"/>
      <c r="C7" s="32"/>
      <c r="D7" s="34" t="str">
        <f>'[1]SEM 1 '!B14</f>
        <v>CORDON BLEU</v>
      </c>
      <c r="E7" s="34">
        <f>'[1]SEM 2'!C18</f>
        <v>0</v>
      </c>
      <c r="F7" s="39" t="str">
        <f>'[1]SEM 1 '!D19</f>
        <v>COURGETTES BRAISÉES</v>
      </c>
      <c r="G7" s="39">
        <f>'[1]SEM 1 '!E19</f>
        <v>0</v>
      </c>
      <c r="H7" s="39" t="str">
        <f>'[1]SEM 1 '!F19</f>
        <v>SEMOULE BIO</v>
      </c>
      <c r="I7" s="39">
        <f>'[1]SEM 1 '!G19</f>
        <v>0</v>
      </c>
      <c r="J7" s="39"/>
      <c r="K7" s="39">
        <f>'[1]SEM 1 '!I19</f>
        <v>0</v>
      </c>
      <c r="L7" s="40"/>
      <c r="M7" s="41"/>
    </row>
    <row r="8" spans="1:13" s="38" customFormat="1" ht="39.950000000000003" customHeight="1">
      <c r="A8" s="30"/>
      <c r="B8" s="31"/>
      <c r="C8" s="32"/>
      <c r="D8" s="42" t="str">
        <f>'[1]SEM 1 '!B19</f>
        <v>PÂTES BIO</v>
      </c>
      <c r="E8" s="34">
        <f>'[1]SEM 2'!C25</f>
        <v>0</v>
      </c>
      <c r="F8" s="39" t="str">
        <f>'[1]SEM 1 '!D24</f>
        <v>EMMENTAL</v>
      </c>
      <c r="G8" s="39">
        <f>'[1]SEM 1 '!E24</f>
        <v>0</v>
      </c>
      <c r="H8" s="39" t="str">
        <f>'[1]SEM 1 '!F24</f>
        <v>BÛCHE MI CHÈVRE</v>
      </c>
      <c r="I8" s="39">
        <f>'[1]SEM 1 '!G24</f>
        <v>0</v>
      </c>
      <c r="J8" s="43"/>
      <c r="K8" s="39">
        <f>'[1]SEM 1 '!I24</f>
        <v>0</v>
      </c>
      <c r="L8" s="39"/>
      <c r="M8" s="44"/>
    </row>
    <row r="9" spans="1:13" s="38" customFormat="1" ht="39.950000000000003" customHeight="1">
      <c r="A9" s="30"/>
      <c r="B9" s="31"/>
      <c r="C9" s="32"/>
      <c r="D9" s="34" t="str">
        <f>'[1]SEM 1 '!B29</f>
        <v>FRUIT DE SAISON LOCAL</v>
      </c>
      <c r="E9" s="34">
        <f>[1]VIVIERS!E23</f>
        <v>0</v>
      </c>
      <c r="F9" s="39" t="str">
        <f>'[1]SEM 1 '!D29</f>
        <v>LIÉGEOIS VANILLE</v>
      </c>
      <c r="G9" s="39">
        <f>'[1]SEM 1 '!E29</f>
        <v>0</v>
      </c>
      <c r="H9" s="39" t="str">
        <f>'[1]SEM 1 '!F29</f>
        <v>FLAN PÂTISSIER</v>
      </c>
      <c r="I9" s="39">
        <f>'[1]SEM 1 '!G29</f>
        <v>0</v>
      </c>
      <c r="J9" s="39"/>
      <c r="K9" s="39">
        <f>'[1]SEM 1 '!I29</f>
        <v>0</v>
      </c>
      <c r="L9" s="45"/>
      <c r="M9" s="46"/>
    </row>
    <row r="10" spans="1:13" s="28" customFormat="1" ht="24.95" customHeight="1">
      <c r="A10" s="30"/>
      <c r="B10" s="18"/>
      <c r="C10" s="19"/>
      <c r="D10" s="47">
        <f>L4+3</f>
        <v>45789</v>
      </c>
      <c r="E10" s="21"/>
      <c r="F10" s="47">
        <f>D10+1</f>
        <v>45790</v>
      </c>
      <c r="G10" s="23" t="s">
        <v>10</v>
      </c>
      <c r="H10" s="24">
        <f>F10+1</f>
        <v>45791</v>
      </c>
      <c r="I10" s="21"/>
      <c r="J10" s="48">
        <f>H10+1</f>
        <v>45792</v>
      </c>
      <c r="K10" s="21"/>
      <c r="L10" s="47">
        <f>J10+1</f>
        <v>45793</v>
      </c>
      <c r="M10" s="49"/>
    </row>
    <row r="11" spans="1:13" s="54" customFormat="1" ht="39.950000000000003" customHeight="1">
      <c r="A11" s="30"/>
      <c r="B11" s="50" t="s">
        <v>14</v>
      </c>
      <c r="C11" s="51"/>
      <c r="D11" s="39" t="str">
        <f>'[1]SEM 2'!B14</f>
        <v>STEAK HACHÉ</v>
      </c>
      <c r="E11" s="34" t="e">
        <f>'[1]SEM 2'!#REF!</f>
        <v>#REF!</v>
      </c>
      <c r="F11" s="39" t="str">
        <f>'[1]SEM 2'!D9</f>
        <v>SALADE DE TOMATES</v>
      </c>
      <c r="G11" s="34" t="e">
        <f>'[1]SEM 2'!#REF!</f>
        <v>#REF!</v>
      </c>
      <c r="H11" s="34">
        <f>'[1]SEM 3'!J18</f>
        <v>0</v>
      </c>
      <c r="I11" s="34" t="e">
        <f>'[1]SEM 2'!#REF!</f>
        <v>#REF!</v>
      </c>
      <c r="J11" s="52" t="str">
        <f>'[1]SEM 2'!H14</f>
        <v>BOLOGNAISE VÉGÉTALE</v>
      </c>
      <c r="K11" s="34" t="e">
        <f>'[1]SEM 2'!#REF!</f>
        <v>#REF!</v>
      </c>
      <c r="L11" s="39" t="str">
        <f>'[1]SEM 2'!J9</f>
        <v>JAMBON BLANC</v>
      </c>
      <c r="M11" s="53"/>
    </row>
    <row r="12" spans="1:13" s="54" customFormat="1" ht="39.950000000000003" customHeight="1">
      <c r="A12" s="55">
        <v>6</v>
      </c>
      <c r="B12" s="50"/>
      <c r="C12" s="51"/>
      <c r="D12" s="39" t="str">
        <f>'[1]SEM 2'!B19</f>
        <v>RATATOUILLE</v>
      </c>
      <c r="E12" s="34">
        <f>'[1]SEM 3'!C11</f>
        <v>0</v>
      </c>
      <c r="F12" s="43" t="str">
        <f>'[1]SEM 2'!D14</f>
        <v>ÉCHINE DE PORC(ARDECHE) SAUCE AUX HERBES</v>
      </c>
      <c r="G12" s="34">
        <f>'[1]SEM 3'!E11</f>
        <v>0</v>
      </c>
      <c r="H12" s="34">
        <f>'[1]SEM 3'!J27</f>
        <v>0</v>
      </c>
      <c r="I12" s="34">
        <f>'[1]SEM 3'!G11</f>
        <v>0</v>
      </c>
      <c r="J12" s="39" t="str">
        <f>'[1]SEM 2'!H19</f>
        <v>PÂTES BIO</v>
      </c>
      <c r="K12" s="34">
        <f>'[1]SEM 3'!I11</f>
        <v>0</v>
      </c>
      <c r="L12" s="56" t="str">
        <f>'[1]SEM 2'!J14</f>
        <v>POISSON PANÉ</v>
      </c>
      <c r="M12" s="57"/>
    </row>
    <row r="13" spans="1:13" s="54" customFormat="1" ht="39.950000000000003" customHeight="1">
      <c r="A13" s="55"/>
      <c r="B13" s="50"/>
      <c r="C13" s="51"/>
      <c r="D13" s="39" t="str">
        <f>'[1]SEM 2'!B24</f>
        <v>MIMOLETTE</v>
      </c>
      <c r="E13" s="34">
        <f>'[1]SEM 3'!C18</f>
        <v>0</v>
      </c>
      <c r="F13" s="39" t="str">
        <f>'[1]SEM 2'!D19</f>
        <v>POMMES RÖSTI</v>
      </c>
      <c r="G13" s="34">
        <f>'[1]SEM 3'!E18</f>
        <v>0</v>
      </c>
      <c r="H13" s="34" t="e">
        <f>+'[1]SEM 3'!#REF!</f>
        <v>#REF!</v>
      </c>
      <c r="I13" s="34">
        <f>'[1]SEM 3'!G18</f>
        <v>0</v>
      </c>
      <c r="J13" s="39" t="str">
        <f>'[1]SEM 2'!H24</f>
        <v>YAOURT SUCRÉ</v>
      </c>
      <c r="K13" s="34" t="str">
        <f>+'[1]SEM 2'!$H$26</f>
        <v>YAOURT SUCRÉ</v>
      </c>
      <c r="L13" s="34" t="str">
        <f>'[1]SEM 2'!J19</f>
        <v>ÉPINARDS À L'AIL</v>
      </c>
      <c r="M13" s="57"/>
    </row>
    <row r="14" spans="1:13" s="54" customFormat="1" ht="39.950000000000003" customHeight="1">
      <c r="A14" s="55"/>
      <c r="B14" s="50"/>
      <c r="C14" s="51"/>
      <c r="D14" s="39" t="str">
        <f>'[1]SEM 2'!B29</f>
        <v>DONUTS</v>
      </c>
      <c r="E14" s="34">
        <f>'[1]SEM 3'!C25</f>
        <v>0</v>
      </c>
      <c r="F14" s="39" t="str">
        <f>'[1]SEM 2'!D29</f>
        <v>FRUIT DE SAISON LOCAL</v>
      </c>
      <c r="G14" s="34">
        <f>'[1]SEM 3'!E25</f>
        <v>0</v>
      </c>
      <c r="H14" s="34">
        <f>+'[1]SEM 3'!F41</f>
        <v>0</v>
      </c>
      <c r="I14" s="34">
        <f>'[1]SEM 3'!G25</f>
        <v>0</v>
      </c>
      <c r="J14" s="39" t="str">
        <f>'[1]SEM 2'!H29</f>
        <v>FRUIT DE SAISON LOCAL</v>
      </c>
      <c r="K14" s="34">
        <f>'[1]SEM 3'!I25</f>
        <v>0</v>
      </c>
      <c r="L14" s="39" t="str">
        <f>'[1]SEM 2'!J29</f>
        <v>COMPOTE DE POMMES</v>
      </c>
      <c r="M14" s="57"/>
    </row>
    <row r="15" spans="1:13" s="28" customFormat="1" ht="25.35" customHeight="1">
      <c r="A15" s="55"/>
      <c r="B15" s="18"/>
      <c r="C15" s="19"/>
      <c r="D15" s="47">
        <f>L10+3</f>
        <v>45796</v>
      </c>
      <c r="E15" s="21"/>
      <c r="F15" s="48">
        <f>D15+1</f>
        <v>45797</v>
      </c>
      <c r="G15" s="23" t="s">
        <v>10</v>
      </c>
      <c r="H15" s="24">
        <f>F15+1</f>
        <v>45798</v>
      </c>
      <c r="I15" s="21"/>
      <c r="J15" s="47">
        <f>H15+1</f>
        <v>45799</v>
      </c>
      <c r="K15" s="21"/>
      <c r="L15" s="47">
        <f>J15+1</f>
        <v>45800</v>
      </c>
      <c r="M15" s="57"/>
    </row>
    <row r="16" spans="1:13" s="54" customFormat="1" ht="39.950000000000003" customHeight="1">
      <c r="A16" s="55"/>
      <c r="B16" s="50" t="s">
        <v>15</v>
      </c>
      <c r="C16" s="51"/>
      <c r="D16" s="39" t="str">
        <f>'[1]SEM 3'!B9</f>
        <v>SAUCISSON ET CORNICHONS</v>
      </c>
      <c r="E16" s="34">
        <f>'[1]SEM 3'!C38</f>
        <v>0</v>
      </c>
      <c r="F16" s="58" t="str">
        <f>'[1]SEM 3'!D14</f>
        <v>PAËLLA VÉGÉTARIENNE</v>
      </c>
      <c r="G16" s="34">
        <f>'[1]SEM 3'!E32</f>
        <v>0</v>
      </c>
      <c r="H16" s="59" t="str">
        <f>'[1]SEM 1 '!F9</f>
        <v>CÉLERI RÉMOULADE</v>
      </c>
      <c r="I16" s="34">
        <f>'[1]SEM 3'!G32</f>
        <v>0</v>
      </c>
      <c r="J16" s="39" t="str">
        <f>'[1]SEM 3'!H9</f>
        <v>OEUF DUR MAYONNAISE</v>
      </c>
      <c r="K16" s="34">
        <f>'[1]SEM 3'!I32</f>
        <v>0</v>
      </c>
      <c r="L16" s="39" t="str">
        <f>'[1]SEM 3'!J14</f>
        <v>FILET DE POISSON MSC AUX HERBES</v>
      </c>
      <c r="M16" s="57"/>
    </row>
    <row r="17" spans="1:14" s="54" customFormat="1" ht="39.950000000000003" customHeight="1">
      <c r="A17" s="55"/>
      <c r="B17" s="50"/>
      <c r="C17" s="51"/>
      <c r="D17" s="45" t="str">
        <f>'[1]SEM 3'!B14</f>
        <v>ESCALOPE DE DINDE SAUCE CRÈME</v>
      </c>
      <c r="E17" s="34">
        <f>'[1]SEM 1 '!C9</f>
        <v>0</v>
      </c>
      <c r="F17" s="60"/>
      <c r="G17" s="34">
        <f>'[1]SEM 3'!E38</f>
        <v>0</v>
      </c>
      <c r="H17" s="59" t="str">
        <f>+'[1]SEM 1 '!F16</f>
        <v>TARTE CHEVRE/TOMATE</v>
      </c>
      <c r="I17" s="34">
        <f>'[1]SEM 3'!G38</f>
        <v>0</v>
      </c>
      <c r="J17" s="45" t="str">
        <f>'[1]SEM 3'!H14</f>
        <v>SAUTÉ DE BŒUF(ARDECHE) AUX OLIVES</v>
      </c>
      <c r="K17" s="34">
        <f>'[1]SEM 3'!I38</f>
        <v>0</v>
      </c>
      <c r="L17" s="39" t="str">
        <f>'[1]SEM 3'!J19</f>
        <v>PÂTES BIO</v>
      </c>
      <c r="M17" s="57"/>
    </row>
    <row r="18" spans="1:14" s="54" customFormat="1" ht="39.950000000000003" customHeight="1">
      <c r="A18" s="61">
        <v>1</v>
      </c>
      <c r="B18" s="50"/>
      <c r="C18" s="51"/>
      <c r="D18" s="39" t="str">
        <f>'[1]SEM 3'!B19</f>
        <v>BROCOLIS</v>
      </c>
      <c r="E18" s="34">
        <f>'[1]SEM 1 '!C14</f>
        <v>0</v>
      </c>
      <c r="F18" s="34" t="str">
        <f>'[1]SEM 3'!D24</f>
        <v>EMMENTAL</v>
      </c>
      <c r="G18" s="34">
        <f>'[1]SEM 1 '!E9</f>
        <v>0</v>
      </c>
      <c r="H18" s="59" t="str">
        <f>'[1]SEM 1 '!F19</f>
        <v>SEMOULE BIO</v>
      </c>
      <c r="I18" s="34">
        <f>'[1]SEM 1 '!G9</f>
        <v>0</v>
      </c>
      <c r="J18" s="39" t="str">
        <f>'[1]SEM 3'!H19</f>
        <v>HARICOTS BEURRE PERSILLÉS</v>
      </c>
      <c r="K18" s="34">
        <f>'[1]SEM 1 '!I9</f>
        <v>0</v>
      </c>
      <c r="L18" s="39" t="str">
        <f>'[1]SEM 3'!J24</f>
        <v>FROMAGE BLANC</v>
      </c>
      <c r="M18" s="57"/>
    </row>
    <row r="19" spans="1:14" s="54" customFormat="1" ht="39.950000000000003" customHeight="1">
      <c r="A19" s="61"/>
      <c r="B19" s="50"/>
      <c r="C19" s="51"/>
      <c r="D19" s="45" t="str">
        <f>'[1]SEM 3'!B29</f>
        <v>FRUIT DE SAISON</v>
      </c>
      <c r="E19" s="34">
        <f>'[1]SEM 1 '!C24</f>
        <v>0</v>
      </c>
      <c r="F19" s="34" t="str">
        <f>'[1]SEM 3'!D29</f>
        <v>CRÈME VANILLE</v>
      </c>
      <c r="G19" s="34">
        <f>'[1]SEM 1 '!E19</f>
        <v>0</v>
      </c>
      <c r="H19" s="59" t="str">
        <f>'[1]SEM 1 '!F29</f>
        <v>FLAN PÂTISSIER</v>
      </c>
      <c r="I19" s="34">
        <f>'[1]SEM 1 '!G14</f>
        <v>0</v>
      </c>
      <c r="J19" s="39" t="str">
        <f>'[1]SEM 3'!H29</f>
        <v>CRUMBLE AUX POMMES</v>
      </c>
      <c r="K19" s="34">
        <f>'[1]SEM 1 '!I14</f>
        <v>0</v>
      </c>
      <c r="L19" s="45" t="str">
        <f>'[1]SEM 3'!J29</f>
        <v>FRUIT DE SAISON</v>
      </c>
      <c r="M19" s="57"/>
    </row>
    <row r="20" spans="1:14" s="28" customFormat="1" ht="25.35" customHeight="1">
      <c r="A20" s="61"/>
      <c r="B20" s="18"/>
      <c r="C20" s="19"/>
      <c r="D20" s="20">
        <f>L15+3</f>
        <v>45803</v>
      </c>
      <c r="E20" s="21"/>
      <c r="F20" s="20">
        <f>D20+1</f>
        <v>45804</v>
      </c>
      <c r="G20" s="47" t="s">
        <v>10</v>
      </c>
      <c r="H20" s="47">
        <f>F20+1</f>
        <v>45805</v>
      </c>
      <c r="I20" s="47"/>
      <c r="J20" s="25">
        <f>H20+1</f>
        <v>45806</v>
      </c>
      <c r="K20" s="26"/>
      <c r="L20" s="25">
        <f>+H20+2</f>
        <v>45807</v>
      </c>
      <c r="M20" s="57"/>
    </row>
    <row r="21" spans="1:14" s="28" customFormat="1" ht="25.35" customHeight="1">
      <c r="A21" s="61"/>
      <c r="B21" s="18"/>
      <c r="C21" s="19"/>
      <c r="D21" s="29"/>
      <c r="E21" s="21"/>
      <c r="F21" s="29"/>
      <c r="G21" s="47"/>
      <c r="H21" s="47"/>
      <c r="I21" s="47"/>
      <c r="J21" s="25" t="s">
        <v>11</v>
      </c>
      <c r="K21" s="26"/>
      <c r="L21" s="25" t="s">
        <v>12</v>
      </c>
      <c r="M21" s="57"/>
    </row>
    <row r="22" spans="1:14" s="54" customFormat="1" ht="39.950000000000003" customHeight="1">
      <c r="A22" s="61"/>
      <c r="B22" s="50" t="s">
        <v>16</v>
      </c>
      <c r="C22" s="51"/>
      <c r="D22" s="62" t="str">
        <f>'[1]SEM 4'!B14</f>
        <v>HAUT DE CUISSE DE POULET LOCAL</v>
      </c>
      <c r="E22" s="34">
        <f>'[1]SEM 1 '!C29</f>
        <v>0</v>
      </c>
      <c r="F22" s="39" t="str">
        <f>'[1]SEM 4'!D9</f>
        <v>TABOULÉ</v>
      </c>
      <c r="G22" s="34">
        <f>'[1]SEM 1 '!E24</f>
        <v>0</v>
      </c>
      <c r="H22" s="34">
        <f>'[1]SEM 4'!F18</f>
        <v>0</v>
      </c>
      <c r="I22" s="34">
        <f>'[1]SEM 1 '!G19</f>
        <v>0</v>
      </c>
      <c r="J22" s="39"/>
      <c r="K22" s="34">
        <f>'[1]SEM 1 '!I19</f>
        <v>0</v>
      </c>
      <c r="L22" s="63"/>
      <c r="M22" s="57"/>
    </row>
    <row r="23" spans="1:14" s="54" customFormat="1" ht="39.950000000000003" customHeight="1">
      <c r="A23" s="61"/>
      <c r="B23" s="50"/>
      <c r="C23" s="51"/>
      <c r="D23" s="39" t="str">
        <f>'[1]SEM 4'!B19</f>
        <v>PETITS POIS</v>
      </c>
      <c r="E23" s="34">
        <f>'[1]SEM 4'!C11</f>
        <v>0</v>
      </c>
      <c r="F23" s="43" t="str">
        <f>'[1]SEM 4'!D14</f>
        <v>JAMBON BRAISÉ(ARDECHE)</v>
      </c>
      <c r="G23" s="34">
        <f>'[1]SEM 1 '!E29</f>
        <v>0</v>
      </c>
      <c r="H23" s="34" t="str">
        <f>'[1]SEM 4'!F25</f>
        <v>YAOURT NATURE</v>
      </c>
      <c r="I23" s="34">
        <f>'[1]SEM 1 '!G24</f>
        <v>0</v>
      </c>
      <c r="J23" s="43"/>
      <c r="K23" s="34">
        <f>'[1]SEM 1 '!I24</f>
        <v>0</v>
      </c>
      <c r="L23" s="56"/>
      <c r="M23" s="57"/>
    </row>
    <row r="24" spans="1:14" s="54" customFormat="1" ht="39.950000000000003" customHeight="1">
      <c r="A24" s="61"/>
      <c r="B24" s="50"/>
      <c r="C24" s="51"/>
      <c r="D24" s="39" t="str">
        <f>'[1]SEM 4'!B24</f>
        <v>YAOURT</v>
      </c>
      <c r="E24" s="34">
        <f>'[1]SEM 4'!C18</f>
        <v>0</v>
      </c>
      <c r="F24" s="39" t="str">
        <f>'[1]SEM 4'!D19</f>
        <v>HARICOTS VERTS BIO</v>
      </c>
      <c r="G24" s="34">
        <f>'[1]SEM 4'!E11</f>
        <v>0</v>
      </c>
      <c r="H24" s="34" t="str">
        <f>+'[1]SEM 4'!$F$26</f>
        <v>BÛCHETTE</v>
      </c>
      <c r="I24" s="34">
        <f>'[1]SEM 1 '!G29</f>
        <v>0</v>
      </c>
      <c r="J24" s="43"/>
      <c r="K24" s="34">
        <f>'[1]SEM 1 '!I29</f>
        <v>0</v>
      </c>
      <c r="L24" s="39"/>
      <c r="M24" s="57"/>
    </row>
    <row r="25" spans="1:14" s="54" customFormat="1" ht="39.950000000000003" customHeight="1">
      <c r="A25" s="64">
        <v>7</v>
      </c>
      <c r="B25" s="50"/>
      <c r="C25" s="51"/>
      <c r="D25" s="45" t="str">
        <f>'[1]SEM 4'!B29</f>
        <v>FRUIT DE SAISON LOCAL</v>
      </c>
      <c r="E25" s="34">
        <f>'[1]SEM 4'!C25</f>
        <v>0</v>
      </c>
      <c r="F25" s="39" t="str">
        <f>'[1]SEM 4'!D29</f>
        <v>MOUSSE AU CHOCOLAT</v>
      </c>
      <c r="G25" s="34">
        <f>'[1]SEM 4'!E18</f>
        <v>0</v>
      </c>
      <c r="H25" s="63">
        <f>'[1]SEM 4'!$F$40</f>
        <v>0</v>
      </c>
      <c r="I25" s="34">
        <f>'[1]SEM 4'!G11</f>
        <v>0</v>
      </c>
      <c r="J25" s="39"/>
      <c r="K25" s="34">
        <f>'[1]SEM 4'!I11</f>
        <v>0</v>
      </c>
      <c r="L25" s="39"/>
      <c r="M25" s="65"/>
    </row>
    <row r="26" spans="1:14" s="28" customFormat="1" ht="25.35" customHeight="1">
      <c r="A26" s="64"/>
      <c r="B26" s="18"/>
      <c r="C26" s="19"/>
      <c r="D26" s="47">
        <f>L20+3</f>
        <v>45810</v>
      </c>
      <c r="E26" s="21"/>
      <c r="F26" s="48">
        <f>D26+1</f>
        <v>45811</v>
      </c>
      <c r="G26" s="23" t="s">
        <v>10</v>
      </c>
      <c r="H26" s="24">
        <f>F26+1</f>
        <v>45812</v>
      </c>
      <c r="I26" s="21"/>
      <c r="J26" s="47">
        <f>H26+1</f>
        <v>45813</v>
      </c>
      <c r="K26" s="21"/>
      <c r="L26" s="47">
        <f>J26+1</f>
        <v>45814</v>
      </c>
      <c r="M26" s="66"/>
    </row>
    <row r="27" spans="1:14" s="54" customFormat="1" ht="39.950000000000003" customHeight="1">
      <c r="A27" s="64"/>
      <c r="B27" s="50" t="s">
        <v>17</v>
      </c>
      <c r="C27" s="51"/>
      <c r="D27" s="34" t="str">
        <f>'[1]SEM 5'!B9</f>
        <v>FRIAND AU FROMAGE</v>
      </c>
      <c r="E27" s="34">
        <f>'[1]SEM 4'!C32</f>
        <v>0</v>
      </c>
      <c r="F27" s="34" t="str">
        <f>'[1]SEM 5'!D14</f>
        <v>CURRY DE POIS CHICHES</v>
      </c>
      <c r="G27" s="34" t="str">
        <f>'[1]SEM 5'!$D$15</f>
        <v>PAUPIETTE AU VEAU</v>
      </c>
      <c r="H27" s="34" t="str">
        <f>'[1]SEM 5'!$D$15</f>
        <v>PAUPIETTE AU VEAU</v>
      </c>
      <c r="I27" s="34" t="str">
        <f>'[1]SEM 5'!$D$15</f>
        <v>PAUPIETTE AU VEAU</v>
      </c>
      <c r="J27" s="39" t="str">
        <f>'[1]SEM 5'!H9</f>
        <v>TOMATES VINAIGRETTE</v>
      </c>
      <c r="K27" s="34">
        <f>'[1]SEM 4'!I18</f>
        <v>0</v>
      </c>
      <c r="L27" s="67" t="str">
        <f>'[1]SEM 5'!J14</f>
        <v>POISSON MEUNIÈRE</v>
      </c>
      <c r="M27" s="68"/>
    </row>
    <row r="28" spans="1:14" s="54" customFormat="1" ht="39.950000000000003" customHeight="1">
      <c r="A28" s="64"/>
      <c r="B28" s="50"/>
      <c r="C28" s="51"/>
      <c r="D28" s="69" t="str">
        <f>'[1]SEM 5'!B14</f>
        <v>SAUTÉ DE BŒUF(ARDECHE)AUX POIVRONS</v>
      </c>
      <c r="E28" s="34">
        <f>'[1]SEM 4'!C39</f>
        <v>0</v>
      </c>
      <c r="F28" s="70" t="str">
        <f>'[1]SEM 5'!D19</f>
        <v>RIZ IGP</v>
      </c>
      <c r="G28" s="34">
        <f>'[1]SEM 4'!E32</f>
        <v>0</v>
      </c>
      <c r="H28" s="34" t="str">
        <f>'[1]SEM 5'!$F$19</f>
        <v>POÊLÉE DE LÉGUMES</v>
      </c>
      <c r="I28" s="34">
        <f>'[1]SEM 4'!G25</f>
        <v>0</v>
      </c>
      <c r="J28" s="45" t="str">
        <f>'[1]SEM 5'!H14</f>
        <v>ESCALOPE DE DINDE SAUCE MOUTARDE</v>
      </c>
      <c r="K28" s="34">
        <f>'[1]SEM 4'!I25</f>
        <v>0</v>
      </c>
      <c r="L28" s="39" t="str">
        <f>'[1]SEM 5'!J19</f>
        <v>RATATOUILLE</v>
      </c>
      <c r="M28" s="68"/>
      <c r="N28" s="71"/>
    </row>
    <row r="29" spans="1:14" s="54" customFormat="1" ht="39.950000000000003" customHeight="1">
      <c r="A29" s="64"/>
      <c r="B29" s="50"/>
      <c r="C29" s="51"/>
      <c r="D29" s="34" t="str">
        <f>'[1]SEM 5'!B19</f>
        <v>HARICOTS BEURRE À L'AIL</v>
      </c>
      <c r="E29" s="34">
        <f>'[1]SEM 5'!C11</f>
        <v>0</v>
      </c>
      <c r="F29" s="34" t="str">
        <f>'[1]SEM 5'!D24</f>
        <v>YAOURT NATURE</v>
      </c>
      <c r="G29" s="34">
        <f>'[1]SEM 4'!E39</f>
        <v>0</v>
      </c>
      <c r="H29" s="34" t="str">
        <f>'[1]SEM 5'!$F$26</f>
        <v>TOMME BLANCHE</v>
      </c>
      <c r="I29" s="34">
        <f>'[1]SEM 4'!G32</f>
        <v>0</v>
      </c>
      <c r="J29" s="39" t="str">
        <f>'[1]SEM 5'!H19</f>
        <v>POMMES RÖSTI</v>
      </c>
      <c r="K29" s="34">
        <f>'[1]SEM 4'!I32</f>
        <v>0</v>
      </c>
      <c r="L29" s="39" t="str">
        <f>'[1]SEM 5'!J24</f>
        <v>EMMENTAL</v>
      </c>
      <c r="M29" s="68"/>
    </row>
    <row r="30" spans="1:14" s="54" customFormat="1" ht="39.950000000000003" customHeight="1">
      <c r="A30" s="64"/>
      <c r="B30" s="50"/>
      <c r="C30" s="51"/>
      <c r="D30" s="69" t="str">
        <f>'[1]SEM 5'!B29</f>
        <v>FRUIT DE SAISON</v>
      </c>
      <c r="E30" s="34">
        <f>'[1]SEM 5'!C18</f>
        <v>0</v>
      </c>
      <c r="F30" s="39" t="str">
        <f>'[1]SEM 5'!D29</f>
        <v>TARTE AUX FRAISES</v>
      </c>
      <c r="G30" s="34">
        <f>'[1]SEM 5'!E11</f>
        <v>0</v>
      </c>
      <c r="H30" s="34">
        <f>'[1]SEM 5'!$F$38</f>
        <v>0</v>
      </c>
      <c r="I30" s="34">
        <f>'[1]SEM 4'!G39</f>
        <v>0</v>
      </c>
      <c r="J30" s="39" t="str">
        <f>'[1]SEM 5'!H29</f>
        <v>FRUIT</v>
      </c>
      <c r="K30" s="34">
        <f>'[1]SEM 4'!I39</f>
        <v>0</v>
      </c>
      <c r="L30" s="45" t="str">
        <f>'[1]SEM 5'!J29</f>
        <v>GLACE</v>
      </c>
      <c r="M30" s="68"/>
    </row>
    <row r="31" spans="1:14" s="28" customFormat="1" ht="24.95" hidden="1" customHeight="1">
      <c r="A31" s="72"/>
      <c r="B31" s="18"/>
      <c r="C31" s="19"/>
      <c r="D31" s="47">
        <f>L26+3</f>
        <v>45817</v>
      </c>
      <c r="E31" s="21"/>
      <c r="F31" s="47">
        <f>D31+1</f>
        <v>45818</v>
      </c>
      <c r="G31" s="23" t="s">
        <v>10</v>
      </c>
      <c r="H31" s="24">
        <f>F31+1</f>
        <v>45819</v>
      </c>
      <c r="I31" s="21"/>
      <c r="J31" s="48">
        <f>H31+1</f>
        <v>45820</v>
      </c>
      <c r="K31" s="21"/>
      <c r="L31" s="47">
        <f>J31+1</f>
        <v>45821</v>
      </c>
      <c r="M31" s="73"/>
    </row>
    <row r="32" spans="1:14" s="54" customFormat="1" ht="39.950000000000003" hidden="1" customHeight="1">
      <c r="A32" s="74">
        <v>8</v>
      </c>
      <c r="B32" s="50" t="s">
        <v>18</v>
      </c>
      <c r="C32" s="51"/>
      <c r="D32" s="75" t="str">
        <f>'[1]SEM 6'!B14</f>
        <v>CUISSE DE LAPIN</v>
      </c>
      <c r="E32" s="76">
        <f>'[1]SEM 5'!C25</f>
        <v>0</v>
      </c>
      <c r="F32" s="77" t="str">
        <f>'[1]SEM 6'!D9</f>
        <v>BETTERAVES BIO</v>
      </c>
      <c r="G32" s="76">
        <f>'[1]SEM 5'!E18</f>
        <v>0</v>
      </c>
      <c r="H32" s="76" t="str">
        <f>'[1]SEM 6'!F11</f>
        <v>CHOU-FLEUR</v>
      </c>
      <c r="I32" s="76">
        <f>'[1]SEM 5'!G11</f>
        <v>0</v>
      </c>
      <c r="J32" s="75" t="str">
        <f>'[1]SEM 6'!H14</f>
        <v>QUENELLES ST JEAN</v>
      </c>
      <c r="K32" s="76">
        <f>'[1]SEM 5'!I11</f>
        <v>0</v>
      </c>
      <c r="L32" s="76" t="str">
        <f>'[1]SEM 6'!J9</f>
        <v>CONCOMBRE</v>
      </c>
      <c r="M32" s="78"/>
    </row>
    <row r="33" spans="1:13" s="54" customFormat="1" ht="39.950000000000003" hidden="1" customHeight="1">
      <c r="A33" s="74"/>
      <c r="B33" s="50"/>
      <c r="C33" s="51"/>
      <c r="D33" s="79" t="str">
        <f>'[1]SEM 6'!B19</f>
        <v>PRINTANIÈRE DE LÉGUMES</v>
      </c>
      <c r="E33" s="76">
        <f>'[1]SEM 5'!C32</f>
        <v>0</v>
      </c>
      <c r="F33" s="80" t="str">
        <f>'[1]SEM 6'!D14</f>
        <v>LASAGNES</v>
      </c>
      <c r="G33" s="76">
        <f>'[1]SEM 5'!E25</f>
        <v>0</v>
      </c>
      <c r="H33" s="76">
        <f>'[1]SEM 6'!F18</f>
        <v>0</v>
      </c>
      <c r="I33" s="76">
        <f>'[1]SEM 5'!G18</f>
        <v>0</v>
      </c>
      <c r="J33" s="75" t="str">
        <f>'[1]SEM 6'!H19</f>
        <v>HARICOTS VERTS BIO</v>
      </c>
      <c r="K33" s="76" t="e">
        <f>'[1]SEM 5'!#REF!</f>
        <v>#REF!</v>
      </c>
      <c r="L33" s="81" t="str">
        <f>'[1]SEM 6'!J14</f>
        <v>FILET DE POISSON MSC</v>
      </c>
      <c r="M33" s="78"/>
    </row>
    <row r="34" spans="1:13" s="54" customFormat="1" ht="39.950000000000003" hidden="1" customHeight="1">
      <c r="A34" s="74"/>
      <c r="B34" s="50"/>
      <c r="C34" s="51"/>
      <c r="D34" s="75" t="str">
        <f>'[1]SEM 6'!B24</f>
        <v>CARRÉ FRAIS BIO</v>
      </c>
      <c r="E34" s="76">
        <f>'[1]SEM 5'!C37</f>
        <v>0</v>
      </c>
      <c r="F34" s="76">
        <f>'[1]SEM 6'!D19</f>
        <v>0</v>
      </c>
      <c r="G34" s="76">
        <f>'[1]SEM 5'!E32</f>
        <v>0</v>
      </c>
      <c r="H34" s="76" t="s">
        <v>19</v>
      </c>
      <c r="I34" s="76">
        <f>'[1]SEM 5'!G25</f>
        <v>0</v>
      </c>
      <c r="J34" s="75" t="str">
        <f>'[1]SEM 6'!H24</f>
        <v>YAOURT AROMATISÉ</v>
      </c>
      <c r="K34" s="76">
        <f>'[1]SEM 5'!I25</f>
        <v>0</v>
      </c>
      <c r="L34" s="82" t="str">
        <f>'[1]SEM 6'!J19</f>
        <v>PÂTES BIO</v>
      </c>
      <c r="M34" s="83"/>
    </row>
    <row r="35" spans="1:13" s="54" customFormat="1" ht="39.950000000000003" hidden="1" customHeight="1">
      <c r="A35" s="74"/>
      <c r="B35" s="50"/>
      <c r="C35" s="51"/>
      <c r="D35" s="75" t="str">
        <f>'[1]SEM 6'!B29</f>
        <v>PARIS BREST</v>
      </c>
      <c r="E35" s="76">
        <f>'[1]SEM 6'!C11</f>
        <v>0</v>
      </c>
      <c r="F35" s="80" t="str">
        <f>'[1]SEM 6'!D29</f>
        <v>CRÈME DESSERT PRALINÉ</v>
      </c>
      <c r="G35" s="76">
        <f>'[1]SEM 5'!E37</f>
        <v>0</v>
      </c>
      <c r="H35" s="76">
        <f>'[1]SEM 6'!F39</f>
        <v>0</v>
      </c>
      <c r="I35" s="76">
        <f>'[1]SEM 5'!G32</f>
        <v>0</v>
      </c>
      <c r="J35" s="84" t="str">
        <f>'[1]SEM 6'!H29</f>
        <v>FLAN PÂTISSIER</v>
      </c>
      <c r="K35" s="76">
        <f>'[1]SEM 5'!I32</f>
        <v>0</v>
      </c>
      <c r="L35" s="80" t="str">
        <f>'[1]SEM 6'!J29</f>
        <v>SALADE DE FRUITS</v>
      </c>
      <c r="M35" s="68"/>
    </row>
    <row r="36" spans="1:13" s="28" customFormat="1" ht="24.95" hidden="1" customHeight="1">
      <c r="A36" s="74"/>
      <c r="B36" s="18"/>
      <c r="C36" s="19"/>
      <c r="D36" s="48">
        <f>L31+3</f>
        <v>45824</v>
      </c>
      <c r="E36" s="47" t="e">
        <f>[1]VIVIERS!E50</f>
        <v>#REF!</v>
      </c>
      <c r="F36" s="47">
        <f>D36+1</f>
        <v>45825</v>
      </c>
      <c r="G36" s="47">
        <f>[1]VIVIERS!G50</f>
        <v>3</v>
      </c>
      <c r="H36" s="47">
        <f>[1]VIVIERS!H50</f>
        <v>45581</v>
      </c>
      <c r="I36" s="47">
        <f>[1]VIVIERS!I50</f>
        <v>3</v>
      </c>
      <c r="J36" s="47">
        <f>F36+2</f>
        <v>45827</v>
      </c>
      <c r="K36" s="47">
        <f>[1]VIVIERS!K50</f>
        <v>3</v>
      </c>
      <c r="L36" s="47">
        <f>J36+1</f>
        <v>45828</v>
      </c>
      <c r="M36" s="68"/>
    </row>
    <row r="37" spans="1:13" s="54" customFormat="1" ht="39.950000000000003" hidden="1" customHeight="1">
      <c r="A37" s="74"/>
      <c r="B37" s="50" t="s">
        <v>20</v>
      </c>
      <c r="C37" s="51"/>
      <c r="D37" s="75" t="str">
        <f>'[1]SEM 7'!B9</f>
        <v>SALADE DE POIS CHICHES</v>
      </c>
      <c r="E37" s="76"/>
      <c r="F37" s="80" t="str">
        <f>'[1]SEM 7'!D14</f>
        <v>OMELETTE</v>
      </c>
      <c r="G37" s="76"/>
      <c r="H37" s="76"/>
      <c r="I37" s="76"/>
      <c r="J37" s="77" t="str">
        <f>'[1]SEM 7'!H9</f>
        <v>MELON</v>
      </c>
      <c r="K37" s="76"/>
      <c r="L37" s="75" t="str">
        <f>'[1]SEM 7'!J14</f>
        <v>FILET DE POISSON MSC</v>
      </c>
      <c r="M37" s="68"/>
    </row>
    <row r="38" spans="1:13" s="54" customFormat="1" ht="39.950000000000003" hidden="1" customHeight="1">
      <c r="A38" s="85">
        <v>9</v>
      </c>
      <c r="B38" s="50"/>
      <c r="C38" s="51"/>
      <c r="D38" s="75" t="str">
        <f>'[1]SEM 7'!B14</f>
        <v>ESCALOPE VIENNOISE</v>
      </c>
      <c r="E38" s="76"/>
      <c r="F38" s="75" t="str">
        <f>'[1]SEM 7'!D19</f>
        <v>POMMES DE TERRE PERSILLÉES LOCALES</v>
      </c>
      <c r="G38" s="75"/>
      <c r="H38" s="75"/>
      <c r="I38" s="75"/>
      <c r="J38" s="84" t="str">
        <f>'[1]SEM 7'!H14</f>
        <v>RÔTI DE VEAU</v>
      </c>
      <c r="K38" s="76"/>
      <c r="L38" s="86" t="str">
        <f>'[1]SEM 7'!J19</f>
        <v>GRATIN DE COURGETTES</v>
      </c>
      <c r="M38" s="68"/>
    </row>
    <row r="39" spans="1:13" s="54" customFormat="1" ht="39.950000000000003" hidden="1" customHeight="1">
      <c r="A39" s="85"/>
      <c r="B39" s="50"/>
      <c r="C39" s="51"/>
      <c r="D39" s="86" t="str">
        <f>'[1]SEM 7'!B19</f>
        <v>PETITS POIS AU JUS</v>
      </c>
      <c r="E39" s="76">
        <f>'[1]SEM 6'!C32</f>
        <v>0</v>
      </c>
      <c r="F39" s="76" t="str">
        <f>'[1]SEM 7'!D24</f>
        <v>FROMAGE BLANC</v>
      </c>
      <c r="G39" s="76">
        <f>'[1]SEM 6'!E25</f>
        <v>0</v>
      </c>
      <c r="H39" s="76" t="str">
        <f>'[1]SEM 7'!F25</f>
        <v>GOUDA</v>
      </c>
      <c r="I39" s="76">
        <f>'[1]SEM 6'!G18</f>
        <v>0</v>
      </c>
      <c r="J39" s="76" t="str">
        <f>'[1]SEM 7'!H19</f>
        <v>PÂTES BIO</v>
      </c>
      <c r="K39" s="76">
        <f>'[1]SEM 6'!I18</f>
        <v>0</v>
      </c>
      <c r="L39" s="75" t="str">
        <f>'[1]SEM 7'!J24</f>
        <v>YAOURT NATURE</v>
      </c>
      <c r="M39" s="68"/>
    </row>
    <row r="40" spans="1:13" s="54" customFormat="1" ht="39.950000000000003" hidden="1" customHeight="1">
      <c r="A40" s="85"/>
      <c r="B40" s="50"/>
      <c r="C40" s="51"/>
      <c r="D40" s="75" t="str">
        <f>'[1]SEM 7'!B29</f>
        <v>ILE FLOTTANTE</v>
      </c>
      <c r="E40" s="76">
        <f>'[1]SEM 6'!C39</f>
        <v>0</v>
      </c>
      <c r="F40" s="76" t="str">
        <f>'[1]SEM 7'!D29</f>
        <v>FRUIT DE SAISON</v>
      </c>
      <c r="G40" s="76">
        <f>'[1]SEM 6'!E39</f>
        <v>0</v>
      </c>
      <c r="H40" s="76">
        <f>'[1]SEM 7'!F38</f>
        <v>0</v>
      </c>
      <c r="I40" s="76">
        <f>'[1]SEM 6'!G25</f>
        <v>0</v>
      </c>
      <c r="J40" s="76" t="str">
        <f>'[1]SEM 7'!H29</f>
        <v>CAKE</v>
      </c>
      <c r="K40" s="76">
        <f>'[1]SEM 6'!I25</f>
        <v>0</v>
      </c>
      <c r="L40" s="84" t="str">
        <f>'[1]SEM 7'!J29</f>
        <v>FRUIT DE SAISON</v>
      </c>
      <c r="M40" s="68"/>
    </row>
    <row r="41" spans="1:13" s="38" customFormat="1" ht="18.75">
      <c r="A41" s="87">
        <v>10</v>
      </c>
      <c r="B41" s="88"/>
      <c r="C41" s="89"/>
      <c r="D41" s="90">
        <f>'[1]Sem(11)'!B15</f>
        <v>0</v>
      </c>
      <c r="E41" s="90">
        <f>'[1]Sem(11)'!C15</f>
        <v>0</v>
      </c>
      <c r="F41" s="90">
        <f>'[1]Sem(11)'!D19</f>
        <v>0</v>
      </c>
      <c r="G41" s="90">
        <f>'[1]Sem(11)'!E15</f>
        <v>0</v>
      </c>
      <c r="H41" s="90">
        <f>'[1]Sem(11)'!F15</f>
        <v>0</v>
      </c>
      <c r="I41" s="90">
        <f>'[1]Sem(11)'!G15</f>
        <v>0</v>
      </c>
      <c r="J41" s="90">
        <f>'[1]Sem(11)'!H19</f>
        <v>0</v>
      </c>
      <c r="K41" s="90">
        <f>'[1]Sem(11)'!I15</f>
        <v>0</v>
      </c>
      <c r="L41" s="91">
        <f>'[1]Sem(11)'!J15</f>
        <v>0</v>
      </c>
      <c r="M41" s="92"/>
    </row>
    <row r="42" spans="1:13" s="38" customFormat="1" ht="40.35" customHeight="1">
      <c r="A42" s="87"/>
      <c r="B42" s="88"/>
      <c r="C42" s="89"/>
      <c r="D42" s="90">
        <f>'[1]Sem(11)'!B19</f>
        <v>0</v>
      </c>
      <c r="E42" s="90">
        <f>'[1]Sem(11)'!C15</f>
        <v>0</v>
      </c>
      <c r="F42" s="90">
        <f>'[1]Sem(11)'!D25</f>
        <v>0</v>
      </c>
      <c r="G42" s="90">
        <f>'[1]Sem(11)'!E15</f>
        <v>0</v>
      </c>
      <c r="H42" s="90">
        <f>'[1]Sem(11)'!F15</f>
        <v>0</v>
      </c>
      <c r="I42" s="90">
        <f>'[1]Sem(11)'!G15</f>
        <v>0</v>
      </c>
      <c r="J42" s="90">
        <f>'[1]Sem(11)'!H25</f>
        <v>0</v>
      </c>
      <c r="K42" s="90">
        <f>'[1]Sem(11)'!I15</f>
        <v>0</v>
      </c>
      <c r="L42" s="93">
        <f>'[1]Sem(11)'!J19</f>
        <v>0</v>
      </c>
      <c r="M42" s="92"/>
    </row>
    <row r="43" spans="1:13" s="38" customFormat="1" ht="40.35" customHeight="1">
      <c r="A43" s="87"/>
      <c r="B43" s="88"/>
      <c r="C43" s="89"/>
      <c r="D43" s="90">
        <f>'[1]Sem(11)'!B25</f>
        <v>0</v>
      </c>
      <c r="E43" s="90">
        <f>'[1]Sem(11)'!C19</f>
        <v>0</v>
      </c>
      <c r="F43" s="94">
        <f>'[1]Sem(11)'!D32</f>
        <v>0</v>
      </c>
      <c r="G43" s="90">
        <f>'[1]Sem(11)'!E19</f>
        <v>0</v>
      </c>
      <c r="H43" s="90">
        <f>'[1]Sem(11)'!F19</f>
        <v>0</v>
      </c>
      <c r="I43" s="90">
        <f>'[1]Sem(11)'!G19</f>
        <v>0</v>
      </c>
      <c r="J43" s="94">
        <f>'[1]Sem(11)'!H32</f>
        <v>0</v>
      </c>
      <c r="K43" s="90">
        <f>'[1]Sem(11)'!I19</f>
        <v>0</v>
      </c>
      <c r="L43" s="68"/>
      <c r="M43" s="92"/>
    </row>
    <row r="44" spans="1:13" s="38" customFormat="1" ht="40.35" customHeight="1">
      <c r="A44" s="87"/>
      <c r="B44" s="88"/>
      <c r="C44" s="89"/>
      <c r="D44" s="95">
        <f>'[1]Sem(11)'!B35</f>
        <v>0</v>
      </c>
      <c r="E44" s="90">
        <f>'[1]Sem(11)'!C25</f>
        <v>0</v>
      </c>
      <c r="F44" s="95">
        <f>'[1]Sem(11)'!D35</f>
        <v>0</v>
      </c>
      <c r="G44" s="90">
        <f>'[1]Sem(11)'!E25</f>
        <v>0</v>
      </c>
      <c r="H44" s="90">
        <f>'[1]Sem(11)'!F25</f>
        <v>0</v>
      </c>
      <c r="I44" s="90">
        <f>'[1]Sem(11)'!G25</f>
        <v>0</v>
      </c>
      <c r="J44" s="95">
        <f>'[1]Sem(11)'!H35</f>
        <v>0</v>
      </c>
      <c r="K44" s="90">
        <f>'[1]Sem(11)'!I25</f>
        <v>0</v>
      </c>
      <c r="L44" s="96">
        <f>'[1]Sem(11)'!J35</f>
        <v>0</v>
      </c>
      <c r="M44" s="92"/>
    </row>
    <row r="45" spans="1:13" s="6" customFormat="1" ht="40.35" customHeight="1">
      <c r="A45" s="97"/>
      <c r="B45" s="88"/>
      <c r="C45" s="89"/>
      <c r="D45" s="98"/>
      <c r="E45" s="98"/>
      <c r="F45" s="98"/>
      <c r="G45" s="98"/>
      <c r="H45" s="98"/>
      <c r="I45" s="98"/>
      <c r="J45" s="99"/>
      <c r="K45" s="98"/>
      <c r="L45" s="98"/>
      <c r="M45" s="100"/>
    </row>
    <row r="46" spans="1:13" s="6" customFormat="1" ht="40.35" customHeight="1">
      <c r="A46" s="97"/>
      <c r="B46" s="88"/>
      <c r="C46" s="89"/>
      <c r="D46" s="98"/>
      <c r="E46" s="98"/>
      <c r="F46" s="98"/>
      <c r="G46" s="98"/>
      <c r="H46" s="98"/>
      <c r="I46" s="98"/>
      <c r="J46" s="101"/>
      <c r="K46" s="98"/>
      <c r="L46" s="102"/>
      <c r="M46" s="100"/>
    </row>
    <row r="47" spans="1:13" s="6" customFormat="1" ht="40.35" customHeight="1">
      <c r="A47" s="97"/>
      <c r="B47" s="88"/>
      <c r="C47" s="89"/>
      <c r="D47" s="98"/>
      <c r="E47" s="98"/>
      <c r="F47" s="98"/>
      <c r="G47" s="98"/>
      <c r="H47" s="98"/>
      <c r="I47" s="98"/>
      <c r="J47" s="101"/>
      <c r="K47" s="98">
        <f>'[1]SEM 6'!I33</f>
        <v>0</v>
      </c>
      <c r="L47" s="102">
        <f>+[1]VIVIERS!L61</f>
        <v>0</v>
      </c>
      <c r="M47" s="100"/>
    </row>
    <row r="48" spans="1:13" s="6" customFormat="1" ht="40.35" customHeight="1">
      <c r="A48" s="97"/>
      <c r="B48" s="88"/>
      <c r="C48" s="89"/>
      <c r="D48" s="98"/>
      <c r="E48" s="98"/>
      <c r="F48" s="98"/>
      <c r="G48" s="98"/>
      <c r="H48" s="98"/>
      <c r="I48" s="98"/>
      <c r="J48" s="101"/>
      <c r="K48" s="98">
        <f>'[1]SEM 6'!I36</f>
        <v>0</v>
      </c>
      <c r="L48" s="102">
        <f>+[1]VIVIERS!L62</f>
        <v>0</v>
      </c>
      <c r="M48" s="100"/>
    </row>
    <row r="49" spans="1:13" s="6" customFormat="1" ht="40.35" customHeight="1">
      <c r="A49" s="97"/>
      <c r="B49" s="88"/>
      <c r="C49" s="89"/>
      <c r="D49" s="103"/>
      <c r="E49" s="104">
        <f>'[1]SEM 7'!C24</f>
        <v>0</v>
      </c>
      <c r="F49" s="105"/>
      <c r="G49" s="104">
        <f>'[1]SEM 7'!E24</f>
        <v>0</v>
      </c>
      <c r="H49" s="106"/>
      <c r="I49" s="104">
        <f>'[1]SEM 6'!G46</f>
        <v>0</v>
      </c>
      <c r="J49" s="105"/>
      <c r="K49" s="104">
        <f>'[1]SEM 6'!I41</f>
        <v>0</v>
      </c>
      <c r="L49" s="107"/>
      <c r="M49" s="100"/>
    </row>
    <row r="50" spans="1:13" s="6" customFormat="1" ht="24.95" customHeight="1">
      <c r="A50" s="97"/>
      <c r="B50" s="88"/>
      <c r="C50" s="89"/>
      <c r="D50" s="103"/>
      <c r="E50" s="108"/>
      <c r="F50" s="105"/>
      <c r="G50" s="109"/>
      <c r="H50" s="106"/>
      <c r="I50" s="109"/>
      <c r="J50" s="105"/>
      <c r="K50" s="109"/>
      <c r="L50" s="107"/>
    </row>
    <row r="51" spans="1:13" s="6" customFormat="1" ht="24.95" customHeight="1">
      <c r="A51" s="97"/>
      <c r="B51" s="88"/>
      <c r="C51" s="89"/>
      <c r="D51" s="103"/>
      <c r="E51" s="108"/>
      <c r="F51" s="105"/>
      <c r="G51" s="109"/>
      <c r="H51" s="106"/>
      <c r="I51" s="109"/>
      <c r="J51" s="105"/>
      <c r="K51" s="109"/>
      <c r="L51" s="107"/>
    </row>
    <row r="52" spans="1:13" s="6" customFormat="1" ht="24.95" customHeight="1">
      <c r="A52" s="97"/>
      <c r="B52" s="88"/>
      <c r="C52" s="89"/>
      <c r="D52" s="103"/>
      <c r="E52" s="108"/>
      <c r="F52" s="105"/>
      <c r="G52" s="109"/>
      <c r="H52" s="106"/>
      <c r="I52" s="109"/>
      <c r="J52" s="105"/>
      <c r="K52" s="109"/>
      <c r="L52" s="107"/>
    </row>
    <row r="53" spans="1:13" s="6" customFormat="1" ht="24.95" customHeight="1">
      <c r="A53" s="97"/>
      <c r="B53" s="88"/>
      <c r="C53" s="89"/>
      <c r="D53" s="103"/>
      <c r="E53" s="108"/>
      <c r="F53" s="105"/>
      <c r="G53" s="109"/>
      <c r="H53" s="106"/>
      <c r="I53" s="109"/>
      <c r="J53" s="105"/>
      <c r="K53" s="109"/>
      <c r="L53" s="107"/>
    </row>
    <row r="54" spans="1:13" s="6" customFormat="1" ht="24.95" customHeight="1">
      <c r="A54" s="97"/>
      <c r="B54" s="88"/>
      <c r="C54" s="89"/>
      <c r="D54" s="103"/>
      <c r="E54" s="108"/>
      <c r="F54" s="105"/>
      <c r="G54" s="109"/>
      <c r="H54" s="106"/>
      <c r="I54" s="109"/>
      <c r="J54" s="105"/>
      <c r="K54" s="109"/>
      <c r="L54" s="107"/>
    </row>
    <row r="55" spans="1:13" s="6" customFormat="1" ht="24.95" customHeight="1">
      <c r="A55" s="97"/>
      <c r="B55" s="88"/>
      <c r="C55" s="89"/>
      <c r="D55" s="103"/>
      <c r="E55" s="108"/>
      <c r="F55" s="105"/>
      <c r="G55" s="109"/>
      <c r="H55" s="106"/>
      <c r="I55" s="109"/>
      <c r="J55" s="105"/>
      <c r="K55" s="109"/>
      <c r="L55" s="107"/>
    </row>
    <row r="56" spans="1:13" s="6" customFormat="1" ht="24.95" customHeight="1">
      <c r="A56" s="97"/>
      <c r="B56" s="88"/>
      <c r="C56" s="89"/>
      <c r="D56" s="103"/>
      <c r="E56" s="108"/>
      <c r="F56" s="105"/>
      <c r="G56" s="109"/>
      <c r="H56" s="106"/>
      <c r="I56" s="109"/>
      <c r="J56" s="105"/>
      <c r="K56" s="109"/>
      <c r="L56" s="107"/>
    </row>
    <row r="57" spans="1:13" s="6" customFormat="1" ht="24.95" customHeight="1">
      <c r="A57" s="97"/>
      <c r="B57" s="88"/>
      <c r="C57" s="89"/>
      <c r="D57" s="103"/>
      <c r="E57" s="108"/>
      <c r="F57" s="105"/>
      <c r="G57" s="109"/>
      <c r="H57" s="106"/>
      <c r="I57" s="109"/>
      <c r="J57" s="105"/>
      <c r="K57" s="109"/>
      <c r="L57" s="107"/>
    </row>
    <row r="58" spans="1:13" s="6" customFormat="1" ht="24.95" customHeight="1">
      <c r="A58" s="97"/>
      <c r="B58" s="88"/>
      <c r="C58" s="89"/>
      <c r="D58" s="103"/>
      <c r="E58" s="108"/>
      <c r="F58" s="105"/>
      <c r="G58" s="109"/>
      <c r="H58" s="106"/>
      <c r="I58" s="109"/>
      <c r="J58" s="105"/>
      <c r="K58" s="109"/>
      <c r="L58" s="107"/>
    </row>
    <row r="59" spans="1:13" s="6" customFormat="1" ht="24.95" customHeight="1">
      <c r="A59" s="97"/>
      <c r="B59" s="88"/>
      <c r="C59" s="89"/>
      <c r="D59" s="103"/>
      <c r="E59" s="108"/>
      <c r="F59" s="105"/>
      <c r="G59" s="109"/>
      <c r="H59" s="106"/>
      <c r="I59" s="109"/>
      <c r="J59" s="105"/>
      <c r="K59" s="109"/>
      <c r="L59" s="107"/>
    </row>
    <row r="60" spans="1:13" s="6" customFormat="1" ht="24.95" customHeight="1">
      <c r="A60" s="97"/>
      <c r="B60" s="88"/>
      <c r="C60" s="89"/>
      <c r="D60" s="103"/>
      <c r="E60" s="108"/>
      <c r="F60" s="105"/>
      <c r="G60" s="109"/>
      <c r="H60" s="106"/>
      <c r="I60" s="109"/>
      <c r="J60" s="105"/>
      <c r="K60" s="109"/>
      <c r="L60" s="107"/>
    </row>
    <row r="61" spans="1:13" s="6" customFormat="1" ht="15.75">
      <c r="A61" s="97"/>
      <c r="B61" s="88"/>
      <c r="C61" s="89"/>
      <c r="D61" s="100"/>
      <c r="E61" s="108"/>
      <c r="F61" s="105"/>
      <c r="G61" s="109"/>
      <c r="H61" s="106"/>
      <c r="I61" s="109"/>
      <c r="J61" s="105"/>
      <c r="K61" s="109"/>
      <c r="L61" s="107"/>
    </row>
    <row r="62" spans="1:13" s="6" customFormat="1">
      <c r="A62" s="97"/>
      <c r="B62" s="88"/>
      <c r="C62" s="89"/>
      <c r="D62" s="103"/>
      <c r="E62" s="108"/>
      <c r="F62" s="105"/>
      <c r="G62" s="109"/>
      <c r="H62" s="106"/>
      <c r="I62" s="109"/>
      <c r="J62" s="105"/>
      <c r="K62" s="109"/>
      <c r="L62" s="107"/>
    </row>
    <row r="63" spans="1:13" s="6" customFormat="1">
      <c r="A63" s="97"/>
      <c r="B63" s="88"/>
      <c r="C63" s="89"/>
      <c r="D63" s="103"/>
      <c r="E63" s="108"/>
      <c r="F63" s="105"/>
      <c r="G63" s="109"/>
      <c r="H63" s="106"/>
      <c r="I63" s="109"/>
      <c r="J63" s="105"/>
      <c r="K63" s="109"/>
      <c r="L63" s="107"/>
    </row>
    <row r="64" spans="1:13" s="6" customFormat="1">
      <c r="A64" s="97"/>
      <c r="B64" s="88"/>
      <c r="C64" s="89"/>
      <c r="D64" s="103"/>
      <c r="E64" s="108"/>
      <c r="F64" s="105"/>
      <c r="G64" s="109"/>
      <c r="H64" s="106"/>
      <c r="I64" s="109"/>
      <c r="J64" s="105"/>
      <c r="K64" s="109"/>
      <c r="L64" s="107"/>
    </row>
    <row r="65" spans="1:12" s="6" customFormat="1">
      <c r="A65" s="97"/>
      <c r="B65" s="88"/>
      <c r="C65" s="89"/>
      <c r="D65" s="103"/>
      <c r="E65" s="108"/>
      <c r="F65" s="105"/>
      <c r="G65" s="109"/>
      <c r="H65" s="106"/>
      <c r="I65" s="109"/>
      <c r="J65" s="105"/>
      <c r="K65" s="109"/>
      <c r="L65" s="107"/>
    </row>
    <row r="66" spans="1:12" s="6" customFormat="1">
      <c r="A66" s="97"/>
      <c r="B66" s="110"/>
      <c r="C66" s="89"/>
      <c r="D66" s="103"/>
      <c r="E66" s="108"/>
      <c r="F66" s="105"/>
      <c r="G66" s="109"/>
      <c r="H66" s="106"/>
      <c r="I66" s="109"/>
      <c r="J66" s="105"/>
      <c r="K66" s="109"/>
      <c r="L66" s="107"/>
    </row>
    <row r="67" spans="1:12" s="6" customFormat="1">
      <c r="A67" s="97"/>
      <c r="B67" s="110"/>
      <c r="C67" s="89"/>
      <c r="D67" s="103"/>
      <c r="E67" s="108"/>
      <c r="F67" s="105"/>
      <c r="G67" s="109"/>
      <c r="H67" s="106"/>
      <c r="I67" s="109"/>
      <c r="J67" s="105"/>
      <c r="K67" s="109"/>
      <c r="L67" s="107"/>
    </row>
    <row r="68" spans="1:12" s="6" customFormat="1">
      <c r="A68" s="97"/>
      <c r="B68" s="110"/>
      <c r="C68" s="89"/>
      <c r="D68" s="103"/>
      <c r="E68" s="108"/>
      <c r="F68" s="105"/>
      <c r="G68" s="109"/>
      <c r="H68" s="106"/>
      <c r="I68" s="109"/>
      <c r="J68" s="105"/>
      <c r="K68" s="109"/>
      <c r="L68" s="107"/>
    </row>
    <row r="69" spans="1:12" s="6" customFormat="1">
      <c r="A69" s="97"/>
      <c r="B69" s="110"/>
      <c r="C69" s="89"/>
      <c r="D69" s="103"/>
      <c r="E69" s="108"/>
      <c r="F69" s="105"/>
      <c r="G69" s="109"/>
      <c r="H69" s="106"/>
      <c r="I69" s="109"/>
      <c r="J69" s="105"/>
      <c r="K69" s="109"/>
      <c r="L69" s="107"/>
    </row>
    <row r="70" spans="1:12" s="6" customFormat="1">
      <c r="A70" s="97"/>
      <c r="B70" s="110"/>
      <c r="C70" s="89"/>
      <c r="D70" s="103"/>
      <c r="E70" s="108"/>
      <c r="F70" s="105"/>
      <c r="G70" s="109"/>
      <c r="H70" s="106"/>
      <c r="I70" s="109"/>
      <c r="J70" s="105"/>
      <c r="K70" s="109"/>
      <c r="L70" s="107"/>
    </row>
    <row r="71" spans="1:12" s="6" customFormat="1">
      <c r="A71" s="97"/>
      <c r="B71" s="110"/>
      <c r="C71" s="89"/>
      <c r="D71" s="103"/>
      <c r="E71" s="108"/>
      <c r="F71" s="105"/>
      <c r="G71" s="109"/>
      <c r="H71" s="106"/>
      <c r="I71" s="109"/>
      <c r="J71" s="105"/>
      <c r="K71" s="109"/>
      <c r="L71" s="107"/>
    </row>
    <row r="72" spans="1:12" s="6" customFormat="1">
      <c r="A72" s="97"/>
      <c r="B72" s="110"/>
      <c r="C72" s="89"/>
      <c r="D72" s="103"/>
      <c r="E72" s="108"/>
      <c r="F72" s="105"/>
      <c r="G72" s="109"/>
      <c r="H72" s="106"/>
      <c r="I72" s="109"/>
      <c r="J72" s="105"/>
      <c r="K72" s="109"/>
      <c r="L72" s="107"/>
    </row>
  </sheetData>
  <sheetProtection selectLockedCells="1" selectUnlockedCells="1"/>
  <mergeCells count="26">
    <mergeCell ref="A41:A44"/>
    <mergeCell ref="L42:L43"/>
    <mergeCell ref="B27:B30"/>
    <mergeCell ref="A32:A37"/>
    <mergeCell ref="B32:B35"/>
    <mergeCell ref="M34:M40"/>
    <mergeCell ref="B37:B40"/>
    <mergeCell ref="A38:A40"/>
    <mergeCell ref="M11:M24"/>
    <mergeCell ref="A12:A17"/>
    <mergeCell ref="B16:B19"/>
    <mergeCell ref="F16:F17"/>
    <mergeCell ref="A18:A24"/>
    <mergeCell ref="D20:D21"/>
    <mergeCell ref="F20:F21"/>
    <mergeCell ref="B22:B25"/>
    <mergeCell ref="A25:A30"/>
    <mergeCell ref="M26:M30"/>
    <mergeCell ref="D1:L1"/>
    <mergeCell ref="D3:J3"/>
    <mergeCell ref="D4:D5"/>
    <mergeCell ref="F4:F5"/>
    <mergeCell ref="A6:A11"/>
    <mergeCell ref="B6:B9"/>
    <mergeCell ref="L6:L7"/>
    <mergeCell ref="B11:B14"/>
  </mergeCells>
  <conditionalFormatting sqref="A1:XFD2 A3:D3 M3:IV3 A33:I35 K34:L35 A16:C18 M16:IV19 E16:L16 A19:E19 A45:XFD65536 K41:L41 A41:J44 K42:K44 L42 L44 A8:C8 A4:XFD4 A6:E6 A27:L28 A24:C24 A30:L32 A29:C29 K29:L29 N27:IV44 A36:L38 D17:E17 E18 G24:K24 A23:I23 M23:IV24 A40:L40 A39:C39 E39:L39 K33 K23 E24 A7:K7 E8:IV8 F18:F19 G17:L19 E29:I29 A9:XFD15 A5:C5 E5 G5:IV6 A20:XFD20 A22:XFD22 A21:C21 E21 G21:IV21 A25:XFD26 M7:IV7">
    <cfRule type="containsText" dxfId="201" priority="200" stopIfTrue="1" operator="containsText" text="LOCAL">
      <formula>NOT(ISERROR(SEARCH("LOCAL",A1)))</formula>
    </cfRule>
    <cfRule type="containsText" dxfId="200" priority="201" stopIfTrue="1" operator="containsText" text="AOP">
      <formula>NOT(ISERROR(SEARCH("AOP",A1)))</formula>
    </cfRule>
    <cfRule type="containsText" dxfId="199" priority="202" stopIfTrue="1" operator="containsText" text="BIO">
      <formula>NOT(ISERROR(SEARCH("BIO",A1)))</formula>
    </cfRule>
  </conditionalFormatting>
  <conditionalFormatting sqref="J33">
    <cfRule type="containsText" dxfId="198" priority="197" stopIfTrue="1" operator="containsText" text="LOCAL">
      <formula>NOT(ISERROR(SEARCH("LOCAL",J33)))</formula>
    </cfRule>
    <cfRule type="containsText" dxfId="197" priority="198" stopIfTrue="1" operator="containsText" text="AOP">
      <formula>NOT(ISERROR(SEARCH("AOP",J33)))</formula>
    </cfRule>
    <cfRule type="containsText" dxfId="196" priority="199" stopIfTrue="1" operator="containsText" text="BIO">
      <formula>NOT(ISERROR(SEARCH("BIO",J33)))</formula>
    </cfRule>
  </conditionalFormatting>
  <conditionalFormatting sqref="J34">
    <cfRule type="containsText" dxfId="195" priority="194" stopIfTrue="1" operator="containsText" text="LOCAL">
      <formula>NOT(ISERROR(SEARCH("LOCAL",J34)))</formula>
    </cfRule>
    <cfRule type="containsText" dxfId="194" priority="195" stopIfTrue="1" operator="containsText" text="AOP">
      <formula>NOT(ISERROR(SEARCH("AOP",J34)))</formula>
    </cfRule>
    <cfRule type="containsText" dxfId="193" priority="196" stopIfTrue="1" operator="containsText" text="BIO">
      <formula>NOT(ISERROR(SEARCH("BIO",J34)))</formula>
    </cfRule>
  </conditionalFormatting>
  <conditionalFormatting sqref="J35">
    <cfRule type="containsText" dxfId="192" priority="191" stopIfTrue="1" operator="containsText" text="LOCAL">
      <formula>NOT(ISERROR(SEARCH("LOCAL",J35)))</formula>
    </cfRule>
    <cfRule type="containsText" dxfId="191" priority="192" stopIfTrue="1" operator="containsText" text="AOP">
      <formula>NOT(ISERROR(SEARCH("AOP",J35)))</formula>
    </cfRule>
    <cfRule type="containsText" dxfId="190" priority="193" stopIfTrue="1" operator="containsText" text="BIO">
      <formula>NOT(ISERROR(SEARCH("BIO",J35)))</formula>
    </cfRule>
  </conditionalFormatting>
  <conditionalFormatting sqref="D16">
    <cfRule type="containsText" dxfId="189" priority="188" stopIfTrue="1" operator="containsText" text="LOCAL">
      <formula>NOT(ISERROR(SEARCH("LOCAL",D16)))</formula>
    </cfRule>
    <cfRule type="containsText" dxfId="188" priority="189" stopIfTrue="1" operator="containsText" text="AOP">
      <formula>NOT(ISERROR(SEARCH("AOP",D16)))</formula>
    </cfRule>
    <cfRule type="containsText" dxfId="187" priority="190" stopIfTrue="1" operator="containsText" text="BIO">
      <formula>NOT(ISERROR(SEARCH("BIO",D16)))</formula>
    </cfRule>
  </conditionalFormatting>
  <conditionalFormatting sqref="L18">
    <cfRule type="containsText" dxfId="186" priority="185" stopIfTrue="1" operator="containsText" text="LOCAL">
      <formula>NOT(ISERROR(SEARCH("LOCAL",L18)))</formula>
    </cfRule>
    <cfRule type="containsText" dxfId="185" priority="186" stopIfTrue="1" operator="containsText" text="AOP">
      <formula>NOT(ISERROR(SEARCH("AOP",L18)))</formula>
    </cfRule>
    <cfRule type="containsText" dxfId="184" priority="187" stopIfTrue="1" operator="containsText" text="BIO">
      <formula>NOT(ISERROR(SEARCH("BIO",L18)))</formula>
    </cfRule>
  </conditionalFormatting>
  <conditionalFormatting sqref="A45:XFD65536 A8:C8 A1:XFD2 A6:E6 A31:XFD32 A27:L28 N27:IV30 A24:C24 A30:L30 A29:C29 K29:L29 N35:IV44 A35:L38 A17:E17 A18:C18 E18 G24:K24 A23:I23 M23:IV24 A40:L44 A39:C39 E39:L39 A4:XFD4 A3:D3 K3 M3:IV3 A34:XFD34 A33:K33 M33:IV33 K23 E24 A7:K7 E8:IV8 A19:E19 F18:IV19 G17:IV17 E29:I29 A9:XFD16 A5:C5 E5 G5:IV6 A20:XFD20 A22:XFD22 A21:C21 E21 G21:IV21 A25:XFD26 M7:IV7">
    <cfRule type="containsText" dxfId="183" priority="175" stopIfTrue="1" operator="containsText" text="COLIN">
      <formula>NOT(ISERROR(SEARCH("COLIN",A1)))</formula>
    </cfRule>
    <cfRule type="containsText" dxfId="182" priority="176" stopIfTrue="1" operator="containsText" text="POMMES DE TERRE">
      <formula>NOT(ISERROR(SEARCH("POMMES DE TERRE",A1)))</formula>
    </cfRule>
    <cfRule type="containsText" dxfId="181" priority="177" stopIfTrue="1" operator="containsText" text="MARRON DELICE">
      <formula>NOT(ISERROR(SEARCH("MARRON DELICE",A1)))</formula>
    </cfRule>
    <cfRule type="containsText" dxfId="180" priority="178" stopIfTrue="1" operator="containsText" text="ARDÉCHOISE">
      <formula>NOT(ISERROR(SEARCH("ARDÉCHOISE",A1)))</formula>
    </cfRule>
    <cfRule type="containsText" dxfId="179" priority="179" stopIfTrue="1" operator="containsText" text="CHATAIGNES">
      <formula>NOT(ISERROR(SEARCH("CHATAIGNES",A1)))</formula>
    </cfRule>
    <cfRule type="containsText" dxfId="178" priority="180" stopIfTrue="1" operator="containsText" text="CAILLETTE">
      <formula>NOT(ISERROR(SEARCH("CAILLETTE",A1)))</formula>
    </cfRule>
    <cfRule type="containsText" dxfId="177" priority="181" stopIfTrue="1" operator="containsText" text="ARDECHE">
      <formula>NOT(ISERROR(SEARCH("ARDECHE",A1)))</formula>
    </cfRule>
    <cfRule type="containsText" dxfId="176" priority="182" stopIfTrue="1" operator="containsText" text="FILET DE POISSON">
      <formula>NOT(ISERROR(SEARCH("FILET DE POISSON",A1)))</formula>
    </cfRule>
    <cfRule type="containsText" dxfId="175" priority="183" stopIfTrue="1" operator="containsText" text="BBC">
      <formula>NOT(ISERROR(SEARCH("BBC",A1)))</formula>
    </cfRule>
    <cfRule type="containsText" dxfId="174" priority="184" stopIfTrue="1" operator="containsText" text="LIEU">
      <formula>NOT(ISERROR(SEARCH("LIEU",A1)))</formula>
    </cfRule>
  </conditionalFormatting>
  <conditionalFormatting sqref="A24:C24 A30:XFD32 A29:C29 K29:IV29 A41:XFD65536 N35:IV40 A35:L38 A1:XFD2 A18:C18 E18 G24:K24 A23:I23 M23:IV24 A40:L40 A39:C39 E39:L39 A3:D3 K3 M3:IV3 A34:XFD34 A33:K33 M33:IV33 K23 E24 A17:E17 A19:E19 F18:IV19 E29:I29 A4:XFD4 A6:XFD6 A5:C5 E5 G5:IV5 A20:XFD20 A22:XFD22 A21:C21 E21 G21:IV21 A25:XFD28 A8:XFD16 A7:K7 M7:IV7 G17:IV17">
    <cfRule type="containsText" dxfId="173" priority="172" stopIfTrue="1" operator="containsText" text="QUENELLES">
      <formula>NOT(ISERROR(SEARCH("QUENELLES",A1)))</formula>
    </cfRule>
    <cfRule type="containsText" dxfId="172" priority="173" stopIfTrue="1" operator="containsText" text="POTIRON">
      <formula>NOT(ISERROR(SEARCH("POTIRON",A1)))</formula>
    </cfRule>
    <cfRule type="containsText" dxfId="171" priority="174" stopIfTrue="1" operator="containsText" text="MERLU">
      <formula>NOT(ISERROR(SEARCH("MERLU",A1)))</formula>
    </cfRule>
  </conditionalFormatting>
  <conditionalFormatting sqref="L17">
    <cfRule type="containsText" dxfId="170" priority="169" stopIfTrue="1" operator="containsText" text="LOCAL">
      <formula>NOT(ISERROR(SEARCH("LOCAL",L17)))</formula>
    </cfRule>
    <cfRule type="containsText" dxfId="169" priority="170" stopIfTrue="1" operator="containsText" text="AOP">
      <formula>NOT(ISERROR(SEARCH("AOP",L17)))</formula>
    </cfRule>
    <cfRule type="containsText" dxfId="168" priority="171" stopIfTrue="1" operator="containsText" text="BIO">
      <formula>NOT(ISERROR(SEARCH("BIO",L17)))</formula>
    </cfRule>
  </conditionalFormatting>
  <conditionalFormatting sqref="L17">
    <cfRule type="containsText" dxfId="167" priority="159" stopIfTrue="1" operator="containsText" text="COLIN">
      <formula>NOT(ISERROR(SEARCH("COLIN",L17)))</formula>
    </cfRule>
    <cfRule type="containsText" dxfId="166" priority="160" stopIfTrue="1" operator="containsText" text="POMMES DE TERRE">
      <formula>NOT(ISERROR(SEARCH("POMMES DE TERRE",L17)))</formula>
    </cfRule>
    <cfRule type="containsText" dxfId="165" priority="161" stopIfTrue="1" operator="containsText" text="MARRON DELICE">
      <formula>NOT(ISERROR(SEARCH("MARRON DELICE",L17)))</formula>
    </cfRule>
    <cfRule type="containsText" dxfId="164" priority="162" stopIfTrue="1" operator="containsText" text="ARDÉCHOISE">
      <formula>NOT(ISERROR(SEARCH("ARDÉCHOISE",L17)))</formula>
    </cfRule>
    <cfRule type="containsText" dxfId="163" priority="163" stopIfTrue="1" operator="containsText" text="CHATAIGNES">
      <formula>NOT(ISERROR(SEARCH("CHATAIGNES",L17)))</formula>
    </cfRule>
    <cfRule type="containsText" dxfId="162" priority="164" stopIfTrue="1" operator="containsText" text="CAILLETTE">
      <formula>NOT(ISERROR(SEARCH("CAILLETTE",L17)))</formula>
    </cfRule>
    <cfRule type="containsText" dxfId="161" priority="165" stopIfTrue="1" operator="containsText" text="ARDECHE">
      <formula>NOT(ISERROR(SEARCH("ARDECHE",L17)))</formula>
    </cfRule>
    <cfRule type="containsText" dxfId="160" priority="166" stopIfTrue="1" operator="containsText" text="FILET DE POISSON">
      <formula>NOT(ISERROR(SEARCH("FILET DE POISSON",L17)))</formula>
    </cfRule>
    <cfRule type="containsText" dxfId="159" priority="167" stopIfTrue="1" operator="containsText" text="BBC">
      <formula>NOT(ISERROR(SEARCH("BBC",L17)))</formula>
    </cfRule>
    <cfRule type="containsText" dxfId="158" priority="168" stopIfTrue="1" operator="containsText" text="LIEU">
      <formula>NOT(ISERROR(SEARCH("LIEU",L17)))</formula>
    </cfRule>
  </conditionalFormatting>
  <conditionalFormatting sqref="J29">
    <cfRule type="containsText" dxfId="157" priority="156" stopIfTrue="1" operator="containsText" text="LOCAL">
      <formula>NOT(ISERROR(SEARCH("LOCAL",J29)))</formula>
    </cfRule>
    <cfRule type="containsText" dxfId="156" priority="157" stopIfTrue="1" operator="containsText" text="AOP">
      <formula>NOT(ISERROR(SEARCH("AOP",J29)))</formula>
    </cfRule>
    <cfRule type="containsText" dxfId="155" priority="158" stopIfTrue="1" operator="containsText" text="BIO">
      <formula>NOT(ISERROR(SEARCH("BIO",J29)))</formula>
    </cfRule>
  </conditionalFormatting>
  <conditionalFormatting sqref="J29">
    <cfRule type="containsText" dxfId="154" priority="146" stopIfTrue="1" operator="containsText" text="COLIN">
      <formula>NOT(ISERROR(SEARCH("COLIN",J29)))</formula>
    </cfRule>
    <cfRule type="containsText" dxfId="153" priority="147" stopIfTrue="1" operator="containsText" text="POMMES DE TERRE">
      <formula>NOT(ISERROR(SEARCH("POMMES DE TERRE",J29)))</formula>
    </cfRule>
    <cfRule type="containsText" dxfId="152" priority="148" stopIfTrue="1" operator="containsText" text="MARRON DELICE">
      <formula>NOT(ISERROR(SEARCH("MARRON DELICE",J29)))</formula>
    </cfRule>
    <cfRule type="containsText" dxfId="151" priority="149" stopIfTrue="1" operator="containsText" text="ARDÉCHOISE">
      <formula>NOT(ISERROR(SEARCH("ARDÉCHOISE",J29)))</formula>
    </cfRule>
    <cfRule type="containsText" dxfId="150" priority="150" stopIfTrue="1" operator="containsText" text="CHATAIGNES">
      <formula>NOT(ISERROR(SEARCH("CHATAIGNES",J29)))</formula>
    </cfRule>
    <cfRule type="containsText" dxfId="149" priority="151" stopIfTrue="1" operator="containsText" text="CAILLETTE">
      <formula>NOT(ISERROR(SEARCH("CAILLETTE",J29)))</formula>
    </cfRule>
    <cfRule type="containsText" dxfId="148" priority="152" stopIfTrue="1" operator="containsText" text="ARDECHE">
      <formula>NOT(ISERROR(SEARCH("ARDECHE",J29)))</formula>
    </cfRule>
    <cfRule type="containsText" dxfId="147" priority="153" stopIfTrue="1" operator="containsText" text="FILET DE POISSON">
      <formula>NOT(ISERROR(SEARCH("FILET DE POISSON",J29)))</formula>
    </cfRule>
    <cfRule type="containsText" dxfId="146" priority="154" stopIfTrue="1" operator="containsText" text="BBC">
      <formula>NOT(ISERROR(SEARCH("BBC",J29)))</formula>
    </cfRule>
    <cfRule type="containsText" dxfId="145" priority="155" stopIfTrue="1" operator="containsText" text="LIEU">
      <formula>NOT(ISERROR(SEARCH("LIEU",J29)))</formula>
    </cfRule>
  </conditionalFormatting>
  <conditionalFormatting sqref="J29">
    <cfRule type="containsText" dxfId="144" priority="143" stopIfTrue="1" operator="containsText" text="QUENELLES">
      <formula>NOT(ISERROR(SEARCH("QUENELLES",J29)))</formula>
    </cfRule>
    <cfRule type="containsText" dxfId="143" priority="144" stopIfTrue="1" operator="containsText" text="POTIRON">
      <formula>NOT(ISERROR(SEARCH("POTIRON",J29)))</formula>
    </cfRule>
    <cfRule type="containsText" dxfId="142" priority="145" stopIfTrue="1" operator="containsText" text="MERLU">
      <formula>NOT(ISERROR(SEARCH("MERLU",J29)))</formula>
    </cfRule>
  </conditionalFormatting>
  <conditionalFormatting sqref="D17">
    <cfRule type="containsText" dxfId="141" priority="140" stopIfTrue="1" operator="containsText" text="LOCAL">
      <formula>NOT(ISERROR(SEARCH("LOCAL",D17)))</formula>
    </cfRule>
    <cfRule type="containsText" dxfId="140" priority="141" stopIfTrue="1" operator="containsText" text="AOP">
      <formula>NOT(ISERROR(SEARCH("AOP",D17)))</formula>
    </cfRule>
    <cfRule type="containsText" dxfId="139" priority="142" stopIfTrue="1" operator="containsText" text="BIO">
      <formula>NOT(ISERROR(SEARCH("BIO",D17)))</formula>
    </cfRule>
  </conditionalFormatting>
  <conditionalFormatting sqref="L23:L24">
    <cfRule type="containsText" dxfId="138" priority="137" stopIfTrue="1" operator="containsText" text="LOCAL">
      <formula>NOT(ISERROR(SEARCH("LOCAL",L23)))</formula>
    </cfRule>
    <cfRule type="containsText" dxfId="137" priority="138" stopIfTrue="1" operator="containsText" text="AOP">
      <formula>NOT(ISERROR(SEARCH("AOP",L23)))</formula>
    </cfRule>
    <cfRule type="containsText" dxfId="136" priority="139" stopIfTrue="1" operator="containsText" text="BIO">
      <formula>NOT(ISERROR(SEARCH("BIO",L23)))</formula>
    </cfRule>
  </conditionalFormatting>
  <conditionalFormatting sqref="L23:L24">
    <cfRule type="containsText" dxfId="135" priority="127" stopIfTrue="1" operator="containsText" text="COLIN">
      <formula>NOT(ISERROR(SEARCH("COLIN",L23)))</formula>
    </cfRule>
    <cfRule type="containsText" dxfId="134" priority="128" stopIfTrue="1" operator="containsText" text="POMMES DE TERRE">
      <formula>NOT(ISERROR(SEARCH("POMMES DE TERRE",L23)))</formula>
    </cfRule>
    <cfRule type="containsText" dxfId="133" priority="129" stopIfTrue="1" operator="containsText" text="MARRON DELICE">
      <formula>NOT(ISERROR(SEARCH("MARRON DELICE",L23)))</formula>
    </cfRule>
    <cfRule type="containsText" dxfId="132" priority="130" stopIfTrue="1" operator="containsText" text="ARDÉCHOISE">
      <formula>NOT(ISERROR(SEARCH("ARDÉCHOISE",L23)))</formula>
    </cfRule>
    <cfRule type="containsText" dxfId="131" priority="131" stopIfTrue="1" operator="containsText" text="CHATAIGNES">
      <formula>NOT(ISERROR(SEARCH("CHATAIGNES",L23)))</formula>
    </cfRule>
    <cfRule type="containsText" dxfId="130" priority="132" stopIfTrue="1" operator="containsText" text="CAILLETTE">
      <formula>NOT(ISERROR(SEARCH("CAILLETTE",L23)))</formula>
    </cfRule>
    <cfRule type="containsText" dxfId="129" priority="133" stopIfTrue="1" operator="containsText" text="ARDECHE">
      <formula>NOT(ISERROR(SEARCH("ARDECHE",L23)))</formula>
    </cfRule>
    <cfRule type="containsText" dxfId="128" priority="134" stopIfTrue="1" operator="containsText" text="FILET DE POISSON">
      <formula>NOT(ISERROR(SEARCH("FILET DE POISSON",L23)))</formula>
    </cfRule>
    <cfRule type="containsText" dxfId="127" priority="135" stopIfTrue="1" operator="containsText" text="BBC">
      <formula>NOT(ISERROR(SEARCH("BBC",L23)))</formula>
    </cfRule>
    <cfRule type="containsText" dxfId="126" priority="136" stopIfTrue="1" operator="containsText" text="LIEU">
      <formula>NOT(ISERROR(SEARCH("LIEU",L23)))</formula>
    </cfRule>
  </conditionalFormatting>
  <conditionalFormatting sqref="L23:L24">
    <cfRule type="containsText" dxfId="125" priority="124" stopIfTrue="1" operator="containsText" text="QUENELLES">
      <formula>NOT(ISERROR(SEARCH("QUENELLES",L23)))</formula>
    </cfRule>
    <cfRule type="containsText" dxfId="124" priority="125" stopIfTrue="1" operator="containsText" text="POTIRON">
      <formula>NOT(ISERROR(SEARCH("POTIRON",L23)))</formula>
    </cfRule>
    <cfRule type="containsText" dxfId="123" priority="126" stopIfTrue="1" operator="containsText" text="MERLU">
      <formula>NOT(ISERROR(SEARCH("MERLU",L23)))</formula>
    </cfRule>
  </conditionalFormatting>
  <conditionalFormatting sqref="L3">
    <cfRule type="containsText" dxfId="122" priority="113" stopIfTrue="1" operator="containsText" text="PATIFOL">
      <formula>NOT(ISERROR(SEARCH("PATIFOL",L3)))</formula>
    </cfRule>
    <cfRule type="containsText" dxfId="121" priority="114" stopIfTrue="1" operator="containsText" text="AREILLADOU">
      <formula>NOT(ISERROR(SEARCH("AREILLADOU",L3)))</formula>
    </cfRule>
    <cfRule type="containsText" dxfId="120" priority="115" stopIfTrue="1" operator="containsText" text="ROYANS">
      <formula>NOT(ISERROR(SEARCH("ROYANS",L3)))</formula>
    </cfRule>
    <cfRule type="containsText" dxfId="119" priority="116" stopIfTrue="1" operator="containsText" text="ARDECHE">
      <formula>NOT(ISERROR(SEARCH("ARDECHE",L3)))</formula>
    </cfRule>
    <cfRule type="containsText" dxfId="118" priority="117" stopIfTrue="1" operator="containsText" text="COLIN">
      <formula>NOT(ISERROR(SEARCH("COLIN",L3)))</formula>
    </cfRule>
    <cfRule type="containsText" dxfId="117" priority="118" stopIfTrue="1" operator="containsText" text="LIEU">
      <formula>NOT(ISERROR(SEARCH("LIEU",L3)))</formula>
    </cfRule>
    <cfRule type="containsText" dxfId="116" priority="119" stopIfTrue="1" operator="containsText" text="POISSON">
      <formula>NOT(ISERROR(SEARCH("POISSON",L3)))</formula>
    </cfRule>
    <cfRule type="containsText" dxfId="115" priority="120" stopIfTrue="1" operator="containsText" text="LOCAL">
      <formula>NOT(ISERROR(SEARCH("LOCAL",L3)))</formula>
    </cfRule>
    <cfRule type="containsText" dxfId="114" priority="121" stopIfTrue="1" operator="containsText" text="BIO">
      <formula>NOT(ISERROR(SEARCH("BIO",L3)))</formula>
    </cfRule>
    <cfRule type="containsText" dxfId="113" priority="122" stopIfTrue="1" operator="containsText" text="DE SAISON">
      <formula>NOT(ISERROR(SEARCH("DE SAISON",L3)))</formula>
    </cfRule>
    <cfRule type="containsText" dxfId="112" priority="123" stopIfTrue="1" operator="containsText" text="GINEYS">
      <formula>NOT(ISERROR(SEARCH("GINEYS",L3)))</formula>
    </cfRule>
  </conditionalFormatting>
  <conditionalFormatting sqref="L3">
    <cfRule type="containsText" dxfId="111" priority="112" stopIfTrue="1" operator="containsText" text="MELON">
      <formula>NOT(ISERROR(SEARCH("MELON",L3)))</formula>
    </cfRule>
  </conditionalFormatting>
  <conditionalFormatting sqref="L3">
    <cfRule type="containsText" dxfId="110" priority="107" stopIfTrue="1" operator="containsText" text="MARRON DELICE">
      <formula>NOT(ISERROR(SEARCH("MARRON DELICE",L3)))</formula>
    </cfRule>
    <cfRule type="containsText" dxfId="109" priority="108" stopIfTrue="1" operator="containsText" text="CHATAIGNES">
      <formula>NOT(ISERROR(SEARCH("CHATAIGNES",L3)))</formula>
    </cfRule>
    <cfRule type="containsText" dxfId="108" priority="109" stopIfTrue="1" operator="containsText" text="ARDÉCHOISE">
      <formula>NOT(ISERROR(SEARCH("ARDÉCHOISE",L3)))</formula>
    </cfRule>
    <cfRule type="containsText" dxfId="107" priority="110" stopIfTrue="1" operator="containsText" text="CAILLETTE">
      <formula>NOT(ISERROR(SEARCH("CAILLETTE",L3)))</formula>
    </cfRule>
    <cfRule type="containsText" dxfId="106" priority="111" stopIfTrue="1" operator="containsText" text="ST JEAN">
      <formula>NOT(ISERROR(SEARCH("ST JEAN",L3)))</formula>
    </cfRule>
  </conditionalFormatting>
  <conditionalFormatting sqref="L3">
    <cfRule type="containsText" dxfId="105" priority="105" stopIfTrue="1" operator="containsText" text="AOP">
      <formula>NOT(ISERROR(SEARCH("AOP",L3)))</formula>
    </cfRule>
    <cfRule type="containsText" dxfId="104" priority="106" stopIfTrue="1" operator="containsText" text="BBC">
      <formula>NOT(ISERROR(SEARCH("BBC",L3)))</formula>
    </cfRule>
  </conditionalFormatting>
  <conditionalFormatting sqref="L3">
    <cfRule type="containsText" dxfId="103" priority="102" stopIfTrue="1" operator="containsText" text="QUENELLES">
      <formula>NOT(ISERROR(SEARCH("QUENELLES",L3)))</formula>
    </cfRule>
    <cfRule type="containsText" dxfId="102" priority="103" stopIfTrue="1" operator="containsText" text="MERLU">
      <formula>NOT(ISERROR(SEARCH("MERLU",L3)))</formula>
    </cfRule>
    <cfRule type="containsText" dxfId="101" priority="104" stopIfTrue="1" operator="containsText" text="POMMES DE TERRE">
      <formula>NOT(ISERROR(SEARCH("POMMES DE TERRE",L3)))</formula>
    </cfRule>
  </conditionalFormatting>
  <conditionalFormatting sqref="L3">
    <cfRule type="containsText" dxfId="100" priority="100" stopIfTrue="1" operator="containsText" text="GRATIN DAUPHINOIS">
      <formula>NOT(ISERROR(SEARCH("GRATIN DAUPHINOIS",L3)))</formula>
    </cfRule>
    <cfRule type="containsText" dxfId="99" priority="101" stopIfTrue="1" operator="containsText" text="RIZ">
      <formula>NOT(ISERROR(SEARCH("RIZ",L3)))</formula>
    </cfRule>
  </conditionalFormatting>
  <conditionalFormatting sqref="F24">
    <cfRule type="containsText" dxfId="98" priority="97" stopIfTrue="1" operator="containsText" text="LOCAL">
      <formula>NOT(ISERROR(SEARCH("LOCAL",F24)))</formula>
    </cfRule>
    <cfRule type="containsText" dxfId="97" priority="98" stopIfTrue="1" operator="containsText" text="AOP">
      <formula>NOT(ISERROR(SEARCH("AOP",F24)))</formula>
    </cfRule>
    <cfRule type="containsText" dxfId="96" priority="99" stopIfTrue="1" operator="containsText" text="BIO">
      <formula>NOT(ISERROR(SEARCH("BIO",F24)))</formula>
    </cfRule>
  </conditionalFormatting>
  <conditionalFormatting sqref="F24">
    <cfRule type="containsText" dxfId="95" priority="87" stopIfTrue="1" operator="containsText" text="COLIN">
      <formula>NOT(ISERROR(SEARCH("COLIN",F24)))</formula>
    </cfRule>
    <cfRule type="containsText" dxfId="94" priority="88" stopIfTrue="1" operator="containsText" text="POMMES DE TERRE">
      <formula>NOT(ISERROR(SEARCH("POMMES DE TERRE",F24)))</formula>
    </cfRule>
    <cfRule type="containsText" dxfId="93" priority="89" stopIfTrue="1" operator="containsText" text="MARRON DELICE">
      <formula>NOT(ISERROR(SEARCH("MARRON DELICE",F24)))</formula>
    </cfRule>
    <cfRule type="containsText" dxfId="92" priority="90" stopIfTrue="1" operator="containsText" text="ARDÉCHOISE">
      <formula>NOT(ISERROR(SEARCH("ARDÉCHOISE",F24)))</formula>
    </cfRule>
    <cfRule type="containsText" dxfId="91" priority="91" stopIfTrue="1" operator="containsText" text="CHATAIGNES">
      <formula>NOT(ISERROR(SEARCH("CHATAIGNES",F24)))</formula>
    </cfRule>
    <cfRule type="containsText" dxfId="90" priority="92" stopIfTrue="1" operator="containsText" text="CAILLETTE">
      <formula>NOT(ISERROR(SEARCH("CAILLETTE",F24)))</formula>
    </cfRule>
    <cfRule type="containsText" dxfId="89" priority="93" stopIfTrue="1" operator="containsText" text="ARDECHE">
      <formula>NOT(ISERROR(SEARCH("ARDECHE",F24)))</formula>
    </cfRule>
    <cfRule type="containsText" dxfId="88" priority="94" stopIfTrue="1" operator="containsText" text="FILET DE POISSON">
      <formula>NOT(ISERROR(SEARCH("FILET DE POISSON",F24)))</formula>
    </cfRule>
    <cfRule type="containsText" dxfId="87" priority="95" stopIfTrue="1" operator="containsText" text="BBC">
      <formula>NOT(ISERROR(SEARCH("BBC",F24)))</formula>
    </cfRule>
    <cfRule type="containsText" dxfId="86" priority="96" stopIfTrue="1" operator="containsText" text="LIEU">
      <formula>NOT(ISERROR(SEARCH("LIEU",F24)))</formula>
    </cfRule>
  </conditionalFormatting>
  <conditionalFormatting sqref="F24">
    <cfRule type="containsText" dxfId="85" priority="84" stopIfTrue="1" operator="containsText" text="QUENELLES">
      <formula>NOT(ISERROR(SEARCH("QUENELLES",F24)))</formula>
    </cfRule>
    <cfRule type="containsText" dxfId="84" priority="85" stopIfTrue="1" operator="containsText" text="POTIRON">
      <formula>NOT(ISERROR(SEARCH("POTIRON",F24)))</formula>
    </cfRule>
    <cfRule type="containsText" dxfId="83" priority="86" stopIfTrue="1" operator="containsText" text="MERLU">
      <formula>NOT(ISERROR(SEARCH("MERLU",F24)))</formula>
    </cfRule>
  </conditionalFormatting>
  <conditionalFormatting sqref="D39">
    <cfRule type="containsText" dxfId="82" priority="81" stopIfTrue="1" operator="containsText" text="LOCAL">
      <formula>NOT(ISERROR(SEARCH("LOCAL",D39)))</formula>
    </cfRule>
    <cfRule type="containsText" dxfId="81" priority="82" stopIfTrue="1" operator="containsText" text="AOP">
      <formula>NOT(ISERROR(SEARCH("AOP",D39)))</formula>
    </cfRule>
    <cfRule type="containsText" dxfId="80" priority="83" stopIfTrue="1" operator="containsText" text="BIO">
      <formula>NOT(ISERROR(SEARCH("BIO",D39)))</formula>
    </cfRule>
  </conditionalFormatting>
  <conditionalFormatting sqref="D39">
    <cfRule type="containsText" dxfId="79" priority="71" stopIfTrue="1" operator="containsText" text="COLIN">
      <formula>NOT(ISERROR(SEARCH("COLIN",D39)))</formula>
    </cfRule>
    <cfRule type="containsText" dxfId="78" priority="72" stopIfTrue="1" operator="containsText" text="POMMES DE TERRE">
      <formula>NOT(ISERROR(SEARCH("POMMES DE TERRE",D39)))</formula>
    </cfRule>
    <cfRule type="containsText" dxfId="77" priority="73" stopIfTrue="1" operator="containsText" text="MARRON DELICE">
      <formula>NOT(ISERROR(SEARCH("MARRON DELICE",D39)))</formula>
    </cfRule>
    <cfRule type="containsText" dxfId="76" priority="74" stopIfTrue="1" operator="containsText" text="ARDÉCHOISE">
      <formula>NOT(ISERROR(SEARCH("ARDÉCHOISE",D39)))</formula>
    </cfRule>
    <cfRule type="containsText" dxfId="75" priority="75" stopIfTrue="1" operator="containsText" text="CHATAIGNES">
      <formula>NOT(ISERROR(SEARCH("CHATAIGNES",D39)))</formula>
    </cfRule>
    <cfRule type="containsText" dxfId="74" priority="76" stopIfTrue="1" operator="containsText" text="CAILLETTE">
      <formula>NOT(ISERROR(SEARCH("CAILLETTE",D39)))</formula>
    </cfRule>
    <cfRule type="containsText" dxfId="73" priority="77" stopIfTrue="1" operator="containsText" text="ARDECHE">
      <formula>NOT(ISERROR(SEARCH("ARDECHE",D39)))</formula>
    </cfRule>
    <cfRule type="containsText" dxfId="72" priority="78" stopIfTrue="1" operator="containsText" text="FILET DE POISSON">
      <formula>NOT(ISERROR(SEARCH("FILET DE POISSON",D39)))</formula>
    </cfRule>
    <cfRule type="containsText" dxfId="71" priority="79" stopIfTrue="1" operator="containsText" text="BBC">
      <formula>NOT(ISERROR(SEARCH("BBC",D39)))</formula>
    </cfRule>
    <cfRule type="containsText" dxfId="70" priority="80" stopIfTrue="1" operator="containsText" text="LIEU">
      <formula>NOT(ISERROR(SEARCH("LIEU",D39)))</formula>
    </cfRule>
  </conditionalFormatting>
  <conditionalFormatting sqref="D39">
    <cfRule type="containsText" dxfId="69" priority="68" stopIfTrue="1" operator="containsText" text="QUENELLES">
      <formula>NOT(ISERROR(SEARCH("QUENELLES",D39)))</formula>
    </cfRule>
    <cfRule type="containsText" dxfId="68" priority="69" stopIfTrue="1" operator="containsText" text="POTIRON">
      <formula>NOT(ISERROR(SEARCH("POTIRON",D39)))</formula>
    </cfRule>
    <cfRule type="containsText" dxfId="67" priority="70" stopIfTrue="1" operator="containsText" text="MERLU">
      <formula>NOT(ISERROR(SEARCH("MERLU",D39)))</formula>
    </cfRule>
  </conditionalFormatting>
  <conditionalFormatting sqref="L33">
    <cfRule type="containsText" dxfId="66" priority="65" stopIfTrue="1" operator="containsText" text="LOCAL">
      <formula>NOT(ISERROR(SEARCH("LOCAL",L33)))</formula>
    </cfRule>
    <cfRule type="containsText" dxfId="65" priority="66" stopIfTrue="1" operator="containsText" text="AOP">
      <formula>NOT(ISERROR(SEARCH("AOP",L33)))</formula>
    </cfRule>
    <cfRule type="containsText" dxfId="64" priority="67" stopIfTrue="1" operator="containsText" text="BIO">
      <formula>NOT(ISERROR(SEARCH("BIO",L33)))</formula>
    </cfRule>
  </conditionalFormatting>
  <conditionalFormatting sqref="L33">
    <cfRule type="containsText" dxfId="63" priority="55" stopIfTrue="1" operator="containsText" text="COLIN">
      <formula>NOT(ISERROR(SEARCH("COLIN",L33)))</formula>
    </cfRule>
    <cfRule type="containsText" dxfId="62" priority="56" stopIfTrue="1" operator="containsText" text="POMMES DE TERRE">
      <formula>NOT(ISERROR(SEARCH("POMMES DE TERRE",L33)))</formula>
    </cfRule>
    <cfRule type="containsText" dxfId="61" priority="57" stopIfTrue="1" operator="containsText" text="MARRON DELICE">
      <formula>NOT(ISERROR(SEARCH("MARRON DELICE",L33)))</formula>
    </cfRule>
    <cfRule type="containsText" dxfId="60" priority="58" stopIfTrue="1" operator="containsText" text="ARDÉCHOISE">
      <formula>NOT(ISERROR(SEARCH("ARDÉCHOISE",L33)))</formula>
    </cfRule>
    <cfRule type="containsText" dxfId="59" priority="59" stopIfTrue="1" operator="containsText" text="CHATAIGNES">
      <formula>NOT(ISERROR(SEARCH("CHATAIGNES",L33)))</formula>
    </cfRule>
    <cfRule type="containsText" dxfId="58" priority="60" stopIfTrue="1" operator="containsText" text="CAILLETTE">
      <formula>NOT(ISERROR(SEARCH("CAILLETTE",L33)))</formula>
    </cfRule>
    <cfRule type="containsText" dxfId="57" priority="61" stopIfTrue="1" operator="containsText" text="ARDECHE">
      <formula>NOT(ISERROR(SEARCH("ARDECHE",L33)))</formula>
    </cfRule>
    <cfRule type="containsText" dxfId="56" priority="62" stopIfTrue="1" operator="containsText" text="FILET DE POISSON">
      <formula>NOT(ISERROR(SEARCH("FILET DE POISSON",L33)))</formula>
    </cfRule>
    <cfRule type="containsText" dxfId="55" priority="63" stopIfTrue="1" operator="containsText" text="BBC">
      <formula>NOT(ISERROR(SEARCH("BBC",L33)))</formula>
    </cfRule>
    <cfRule type="containsText" dxfId="54" priority="64" stopIfTrue="1" operator="containsText" text="LIEU">
      <formula>NOT(ISERROR(SEARCH("LIEU",L33)))</formula>
    </cfRule>
  </conditionalFormatting>
  <conditionalFormatting sqref="L33">
    <cfRule type="containsText" dxfId="53" priority="52" stopIfTrue="1" operator="containsText" text="QUENELLES">
      <formula>NOT(ISERROR(SEARCH("QUENELLES",L33)))</formula>
    </cfRule>
    <cfRule type="containsText" dxfId="52" priority="53" stopIfTrue="1" operator="containsText" text="POTIRON">
      <formula>NOT(ISERROR(SEARCH("POTIRON",L33)))</formula>
    </cfRule>
    <cfRule type="containsText" dxfId="51" priority="54" stopIfTrue="1" operator="containsText" text="MERLU">
      <formula>NOT(ISERROR(SEARCH("MERLU",L33)))</formula>
    </cfRule>
  </conditionalFormatting>
  <conditionalFormatting sqref="D18">
    <cfRule type="containsText" dxfId="50" priority="49" stopIfTrue="1" operator="containsText" text="LOCAL">
      <formula>NOT(ISERROR(SEARCH("LOCAL",D18)))</formula>
    </cfRule>
    <cfRule type="containsText" dxfId="49" priority="50" stopIfTrue="1" operator="containsText" text="AOP">
      <formula>NOT(ISERROR(SEARCH("AOP",D18)))</formula>
    </cfRule>
    <cfRule type="containsText" dxfId="48" priority="51" stopIfTrue="1" operator="containsText" text="BIO">
      <formula>NOT(ISERROR(SEARCH("BIO",D18)))</formula>
    </cfRule>
  </conditionalFormatting>
  <conditionalFormatting sqref="D18">
    <cfRule type="containsText" dxfId="47" priority="39" stopIfTrue="1" operator="containsText" text="COLIN">
      <formula>NOT(ISERROR(SEARCH("COLIN",D18)))</formula>
    </cfRule>
    <cfRule type="containsText" dxfId="46" priority="40" stopIfTrue="1" operator="containsText" text="POMMES DE TERRE">
      <formula>NOT(ISERROR(SEARCH("POMMES DE TERRE",D18)))</formula>
    </cfRule>
    <cfRule type="containsText" dxfId="45" priority="41" stopIfTrue="1" operator="containsText" text="MARRON DELICE">
      <formula>NOT(ISERROR(SEARCH("MARRON DELICE",D18)))</formula>
    </cfRule>
    <cfRule type="containsText" dxfId="44" priority="42" stopIfTrue="1" operator="containsText" text="ARDÉCHOISE">
      <formula>NOT(ISERROR(SEARCH("ARDÉCHOISE",D18)))</formula>
    </cfRule>
    <cfRule type="containsText" dxfId="43" priority="43" stopIfTrue="1" operator="containsText" text="CHATAIGNES">
      <formula>NOT(ISERROR(SEARCH("CHATAIGNES",D18)))</formula>
    </cfRule>
    <cfRule type="containsText" dxfId="42" priority="44" stopIfTrue="1" operator="containsText" text="CAILLETTE">
      <formula>NOT(ISERROR(SEARCH("CAILLETTE",D18)))</formula>
    </cfRule>
    <cfRule type="containsText" dxfId="41" priority="45" stopIfTrue="1" operator="containsText" text="ARDECHE">
      <formula>NOT(ISERROR(SEARCH("ARDECHE",D18)))</formula>
    </cfRule>
    <cfRule type="containsText" dxfId="40" priority="46" stopIfTrue="1" operator="containsText" text="FILET DE POISSON">
      <formula>NOT(ISERROR(SEARCH("FILET DE POISSON",D18)))</formula>
    </cfRule>
    <cfRule type="containsText" dxfId="39" priority="47" stopIfTrue="1" operator="containsText" text="BBC">
      <formula>NOT(ISERROR(SEARCH("BBC",D18)))</formula>
    </cfRule>
    <cfRule type="containsText" dxfId="38" priority="48" stopIfTrue="1" operator="containsText" text="LIEU">
      <formula>NOT(ISERROR(SEARCH("LIEU",D18)))</formula>
    </cfRule>
  </conditionalFormatting>
  <conditionalFormatting sqref="D18">
    <cfRule type="containsText" dxfId="37" priority="36" stopIfTrue="1" operator="containsText" text="QUENELLES">
      <formula>NOT(ISERROR(SEARCH("QUENELLES",D18)))</formula>
    </cfRule>
    <cfRule type="containsText" dxfId="36" priority="37" stopIfTrue="1" operator="containsText" text="POTIRON">
      <formula>NOT(ISERROR(SEARCH("POTIRON",D18)))</formula>
    </cfRule>
    <cfRule type="containsText" dxfId="35" priority="38" stopIfTrue="1" operator="containsText" text="MERLU">
      <formula>NOT(ISERROR(SEARCH("MERLU",D18)))</formula>
    </cfRule>
  </conditionalFormatting>
  <conditionalFormatting sqref="D18">
    <cfRule type="containsText" dxfId="34" priority="33" stopIfTrue="1" operator="containsText" text="LOCAL">
      <formula>NOT(ISERROR(SEARCH("LOCAL",D18)))</formula>
    </cfRule>
    <cfRule type="containsText" dxfId="33" priority="34" stopIfTrue="1" operator="containsText" text="AOP">
      <formula>NOT(ISERROR(SEARCH("AOP",D18)))</formula>
    </cfRule>
    <cfRule type="containsText" dxfId="32" priority="35" stopIfTrue="1" operator="containsText" text="BIO">
      <formula>NOT(ISERROR(SEARCH("BIO",D18)))</formula>
    </cfRule>
  </conditionalFormatting>
  <conditionalFormatting sqref="D29">
    <cfRule type="containsText" dxfId="31" priority="30" stopIfTrue="1" operator="containsText" text="LOCAL">
      <formula>NOT(ISERROR(SEARCH("LOCAL",D29)))</formula>
    </cfRule>
    <cfRule type="containsText" dxfId="30" priority="31" stopIfTrue="1" operator="containsText" text="AOP">
      <formula>NOT(ISERROR(SEARCH("AOP",D29)))</formula>
    </cfRule>
    <cfRule type="containsText" dxfId="29" priority="32" stopIfTrue="1" operator="containsText" text="BIO">
      <formula>NOT(ISERROR(SEARCH("BIO",D29)))</formula>
    </cfRule>
  </conditionalFormatting>
  <conditionalFormatting sqref="D29">
    <cfRule type="containsText" dxfId="28" priority="20" stopIfTrue="1" operator="containsText" text="COLIN">
      <formula>NOT(ISERROR(SEARCH("COLIN",D29)))</formula>
    </cfRule>
    <cfRule type="containsText" dxfId="27" priority="21" stopIfTrue="1" operator="containsText" text="POMMES DE TERRE">
      <formula>NOT(ISERROR(SEARCH("POMMES DE TERRE",D29)))</formula>
    </cfRule>
    <cfRule type="containsText" dxfId="26" priority="22" stopIfTrue="1" operator="containsText" text="MARRON DELICE">
      <formula>NOT(ISERROR(SEARCH("MARRON DELICE",D29)))</formula>
    </cfRule>
    <cfRule type="containsText" dxfId="25" priority="23" stopIfTrue="1" operator="containsText" text="ARDÉCHOISE">
      <formula>NOT(ISERROR(SEARCH("ARDÉCHOISE",D29)))</formula>
    </cfRule>
    <cfRule type="containsText" dxfId="24" priority="24" stopIfTrue="1" operator="containsText" text="CHATAIGNES">
      <formula>NOT(ISERROR(SEARCH("CHATAIGNES",D29)))</formula>
    </cfRule>
    <cfRule type="containsText" dxfId="23" priority="25" stopIfTrue="1" operator="containsText" text="CAILLETTE">
      <formula>NOT(ISERROR(SEARCH("CAILLETTE",D29)))</formula>
    </cfRule>
    <cfRule type="containsText" dxfId="22" priority="26" stopIfTrue="1" operator="containsText" text="ARDECHE">
      <formula>NOT(ISERROR(SEARCH("ARDECHE",D29)))</formula>
    </cfRule>
    <cfRule type="containsText" dxfId="21" priority="27" stopIfTrue="1" operator="containsText" text="FILET DE POISSON">
      <formula>NOT(ISERROR(SEARCH("FILET DE POISSON",D29)))</formula>
    </cfRule>
    <cfRule type="containsText" dxfId="20" priority="28" stopIfTrue="1" operator="containsText" text="BBC">
      <formula>NOT(ISERROR(SEARCH("BBC",D29)))</formula>
    </cfRule>
    <cfRule type="containsText" dxfId="19" priority="29" stopIfTrue="1" operator="containsText" text="LIEU">
      <formula>NOT(ISERROR(SEARCH("LIEU",D29)))</formula>
    </cfRule>
  </conditionalFormatting>
  <conditionalFormatting sqref="D29">
    <cfRule type="containsText" dxfId="18" priority="17" stopIfTrue="1" operator="containsText" text="QUENELLES">
      <formula>NOT(ISERROR(SEARCH("QUENELLES",D29)))</formula>
    </cfRule>
    <cfRule type="containsText" dxfId="17" priority="18" stopIfTrue="1" operator="containsText" text="POTIRON">
      <formula>NOT(ISERROR(SEARCH("POTIRON",D29)))</formula>
    </cfRule>
    <cfRule type="containsText" dxfId="16" priority="19" stopIfTrue="1" operator="containsText" text="MERLU">
      <formula>NOT(ISERROR(SEARCH("MERLU",D29)))</formula>
    </cfRule>
  </conditionalFormatting>
  <conditionalFormatting sqref="J23">
    <cfRule type="containsText" dxfId="15" priority="14" stopIfTrue="1" operator="containsText" text="LOCAL">
      <formula>NOT(ISERROR(SEARCH("LOCAL",J23)))</formula>
    </cfRule>
    <cfRule type="containsText" dxfId="14" priority="15" stopIfTrue="1" operator="containsText" text="AOP">
      <formula>NOT(ISERROR(SEARCH("AOP",J23)))</formula>
    </cfRule>
    <cfRule type="containsText" dxfId="13" priority="16" stopIfTrue="1" operator="containsText" text="BIO">
      <formula>NOT(ISERROR(SEARCH("BIO",J23)))</formula>
    </cfRule>
  </conditionalFormatting>
  <conditionalFormatting sqref="J23">
    <cfRule type="containsText" dxfId="12" priority="4" stopIfTrue="1" operator="containsText" text="COLIN">
      <formula>NOT(ISERROR(SEARCH("COLIN",J23)))</formula>
    </cfRule>
    <cfRule type="containsText" dxfId="11" priority="5" stopIfTrue="1" operator="containsText" text="POMMES DE TERRE">
      <formula>NOT(ISERROR(SEARCH("POMMES DE TERRE",J23)))</formula>
    </cfRule>
    <cfRule type="containsText" dxfId="10" priority="6" stopIfTrue="1" operator="containsText" text="MARRON DELICE">
      <formula>NOT(ISERROR(SEARCH("MARRON DELICE",J23)))</formula>
    </cfRule>
    <cfRule type="containsText" dxfId="9" priority="7" stopIfTrue="1" operator="containsText" text="ARDÉCHOISE">
      <formula>NOT(ISERROR(SEARCH("ARDÉCHOISE",J23)))</formula>
    </cfRule>
    <cfRule type="containsText" dxfId="8" priority="8" stopIfTrue="1" operator="containsText" text="CHATAIGNES">
      <formula>NOT(ISERROR(SEARCH("CHATAIGNES",J23)))</formula>
    </cfRule>
    <cfRule type="containsText" dxfId="7" priority="9" stopIfTrue="1" operator="containsText" text="CAILLETTE">
      <formula>NOT(ISERROR(SEARCH("CAILLETTE",J23)))</formula>
    </cfRule>
    <cfRule type="containsText" dxfId="6" priority="10" stopIfTrue="1" operator="containsText" text="ARDECHE">
      <formula>NOT(ISERROR(SEARCH("ARDECHE",J23)))</formula>
    </cfRule>
    <cfRule type="containsText" dxfId="5" priority="11" stopIfTrue="1" operator="containsText" text="FILET DE POISSON">
      <formula>NOT(ISERROR(SEARCH("FILET DE POISSON",J23)))</formula>
    </cfRule>
    <cfRule type="containsText" dxfId="4" priority="12" stopIfTrue="1" operator="containsText" text="BBC">
      <formula>NOT(ISERROR(SEARCH("BBC",J23)))</formula>
    </cfRule>
    <cfRule type="containsText" dxfId="3" priority="13" stopIfTrue="1" operator="containsText" text="LIEU">
      <formula>NOT(ISERROR(SEARCH("LIEU",J23)))</formula>
    </cfRule>
  </conditionalFormatting>
  <conditionalFormatting sqref="J23">
    <cfRule type="containsText" dxfId="2" priority="1" stopIfTrue="1" operator="containsText" text="QUENELLES">
      <formula>NOT(ISERROR(SEARCH("QUENELLES",J23)))</formula>
    </cfRule>
    <cfRule type="containsText" dxfId="1" priority="2" stopIfTrue="1" operator="containsText" text="POTIRON">
      <formula>NOT(ISERROR(SEARCH("POTIRON",J23)))</formula>
    </cfRule>
    <cfRule type="containsText" dxfId="0" priority="3" stopIfTrue="1" operator="containsText" text="MERLU">
      <formula>NOT(ISERROR(SEARCH("MERLU",J23)))</formula>
    </cfRule>
  </conditionalFormatting>
  <printOptions horizontalCentered="1" verticalCentered="1"/>
  <pageMargins left="0.31496062992125984" right="0.31496062992125984" top="0.35433070866141736" bottom="0.35433070866141736" header="0.31496062992125984" footer="0.51181102362204722"/>
  <pageSetup paperSize="9" scale="10" firstPageNumber="0"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VILLENEUVE ALLAN</vt:lpstr>
      <vt:lpstr>'VILLENEUVE ALLAN'!Zone_d_impression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cuisine.standre</dc:creator>
  <cp:lastModifiedBy>cuisine.standre</cp:lastModifiedBy>
  <dcterms:created xsi:type="dcterms:W3CDTF">2025-04-08T12:40:24Z</dcterms:created>
  <dcterms:modified xsi:type="dcterms:W3CDTF">2025-04-08T12:40:46Z</dcterms:modified>
</cp:coreProperties>
</file>